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7530" windowHeight="4590" activeTab="0"/>
  </bookViews>
  <sheets>
    <sheet name="Raw_Cost_Data_Jan07" sheetId="1" r:id="rId1"/>
    <sheet name="Pivot Table" sheetId="2" r:id="rId2"/>
    <sheet name="Direct Labor Costs" sheetId="3" r:id="rId3"/>
    <sheet name="Total Pie Chart" sheetId="4" r:id="rId4"/>
  </sheets>
  <definedNames>
    <definedName name="_xlnm.Print_Area" localSheetId="2">'Direct Labor Costs'!$A$1:$I$24</definedName>
    <definedName name="_xlnm.Print_Area" localSheetId="1">'Pivot Table'!$A$1:$I$29</definedName>
    <definedName name="_xlnm.Print_Area" localSheetId="0">'Raw_Cost_Data_Jan07'!$A$3:$H$412</definedName>
    <definedName name="_xlnm.Print_Area" localSheetId="3">'Total Pie Chart'!$A$1:$H$28</definedName>
    <definedName name="_xlnm.Print_Titles" localSheetId="0">'Raw_Cost_Data_Jan07'!$1:$2</definedName>
  </definedNames>
  <calcPr fullCalcOnLoad="1"/>
  <pivotCaches>
    <pivotCache cacheId="1" r:id="rId5"/>
  </pivotCaches>
</workbook>
</file>

<file path=xl/comments1.xml><?xml version="1.0" encoding="utf-8"?>
<comments xmlns="http://schemas.openxmlformats.org/spreadsheetml/2006/main">
  <authors>
    <author>Matt Evans</author>
  </authors>
  <commentList>
    <comment ref="D2" authorId="0">
      <text>
        <r>
          <rPr>
            <sz val="8"/>
            <rFont val="Tahoma"/>
            <family val="2"/>
          </rPr>
          <t>Transaction Types are:
CC: Credit Card
EE: Employee Expense
VP: Vendor Payable
AT: Agency Transfer</t>
        </r>
      </text>
    </comment>
  </commentList>
</comments>
</file>

<file path=xl/comments3.xml><?xml version="1.0" encoding="utf-8"?>
<comments xmlns="http://schemas.openxmlformats.org/spreadsheetml/2006/main">
  <authors>
    <author>mateva</author>
  </authors>
  <commentList>
    <comment ref="B2" authorId="0">
      <text>
        <r>
          <rPr>
            <sz val="8"/>
            <rFont val="Tahoma"/>
            <family val="2"/>
          </rPr>
          <t xml:space="preserve">Run Labor Summarization Reports for January 2007 in the Project Management System. Enter the grand totals for each project in the sample. </t>
        </r>
      </text>
    </comment>
  </commentList>
</comments>
</file>

<file path=xl/sharedStrings.xml><?xml version="1.0" encoding="utf-8"?>
<sst xmlns="http://schemas.openxmlformats.org/spreadsheetml/2006/main" count="2108" uniqueCount="791">
  <si>
    <t>Project ID</t>
  </si>
  <si>
    <t>Cost Code</t>
  </si>
  <si>
    <t>Trans Code</t>
  </si>
  <si>
    <t>Trans Type</t>
  </si>
  <si>
    <t>Vendor Name</t>
  </si>
  <si>
    <t>Invoice Number</t>
  </si>
  <si>
    <t>Date</t>
  </si>
  <si>
    <t>Amount</t>
  </si>
  <si>
    <t>D002889YL02</t>
  </si>
  <si>
    <t>1607AN19987</t>
  </si>
  <si>
    <t>CC</t>
  </si>
  <si>
    <t>Bank of America</t>
  </si>
  <si>
    <t>MRT2007JAN6601</t>
  </si>
  <si>
    <t>1607AN19988</t>
  </si>
  <si>
    <t>1607AN19989</t>
  </si>
  <si>
    <t>1607AN19990</t>
  </si>
  <si>
    <t>1607AN19991</t>
  </si>
  <si>
    <t>1607AN19992</t>
  </si>
  <si>
    <t>1607AN19993</t>
  </si>
  <si>
    <t>1507AE17004</t>
  </si>
  <si>
    <t>EE</t>
  </si>
  <si>
    <t>Barton R Stallon</t>
  </si>
  <si>
    <t>12007-1990</t>
  </si>
  <si>
    <t>1507AE17005</t>
  </si>
  <si>
    <t>1507AE11009</t>
  </si>
  <si>
    <t>Pat J Green</t>
  </si>
  <si>
    <t>13091-1711</t>
  </si>
  <si>
    <t>1507AE11010</t>
  </si>
  <si>
    <t>1507AE11011</t>
  </si>
  <si>
    <t>1507AE08912</t>
  </si>
  <si>
    <t>Roland S Miller</t>
  </si>
  <si>
    <t>9211-1008</t>
  </si>
  <si>
    <t>1507AE08913</t>
  </si>
  <si>
    <t>1507AE08914</t>
  </si>
  <si>
    <t>1107AG01191</t>
  </si>
  <si>
    <t>VP</t>
  </si>
  <si>
    <t>Central Office Distr</t>
  </si>
  <si>
    <t>0107-B116</t>
  </si>
  <si>
    <t>1107AG01192</t>
  </si>
  <si>
    <t>1107AL67110</t>
  </si>
  <si>
    <t>Bishop Testing Serv</t>
  </si>
  <si>
    <t>J-07776</t>
  </si>
  <si>
    <t>D007566MJ03</t>
  </si>
  <si>
    <t>1507AM07661</t>
  </si>
  <si>
    <t>Cheryl D Lamont</t>
  </si>
  <si>
    <t>11661-2002</t>
  </si>
  <si>
    <t>1507AM07662</t>
  </si>
  <si>
    <t>1007JH12004</t>
  </si>
  <si>
    <t>Aiden Management Systems</t>
  </si>
  <si>
    <t>DOEA-088</t>
  </si>
  <si>
    <t>1507BE77112</t>
  </si>
  <si>
    <t>Marshall J Petrillo</t>
  </si>
  <si>
    <t>8892-091</t>
  </si>
  <si>
    <t>1507BE77113</t>
  </si>
  <si>
    <t>D009441GS02</t>
  </si>
  <si>
    <t>1507BE77114</t>
  </si>
  <si>
    <t>1607JQ02230</t>
  </si>
  <si>
    <t>LTL2007JAN6101</t>
  </si>
  <si>
    <t>1607JQ02231</t>
  </si>
  <si>
    <t>1607JQ02232</t>
  </si>
  <si>
    <t>1507SL45551</t>
  </si>
  <si>
    <t>Rose M Stellenger</t>
  </si>
  <si>
    <t>8891-0677</t>
  </si>
  <si>
    <t>1607LZ11233</t>
  </si>
  <si>
    <t>LMQ2007JAN6722</t>
  </si>
  <si>
    <t>1607LZ11234</t>
  </si>
  <si>
    <t>1607LZ11235</t>
  </si>
  <si>
    <t>1607LZ11236</t>
  </si>
  <si>
    <t>1507TE11344</t>
  </si>
  <si>
    <t>Kim L Nelson</t>
  </si>
  <si>
    <t>11922-1507</t>
  </si>
  <si>
    <t>1107UM88911</t>
  </si>
  <si>
    <t>Transfer Tech LLP</t>
  </si>
  <si>
    <t>HJ007-115</t>
  </si>
  <si>
    <t>1107UM88912</t>
  </si>
  <si>
    <t>1107UM88913</t>
  </si>
  <si>
    <t>1107UM88914</t>
  </si>
  <si>
    <t>1107UM88915</t>
  </si>
  <si>
    <t>1107UM88916</t>
  </si>
  <si>
    <t>1107JR30085</t>
  </si>
  <si>
    <t>Heltra Inc</t>
  </si>
  <si>
    <t>1107MV23337</t>
  </si>
  <si>
    <t>Abscia Engineering</t>
  </si>
  <si>
    <t>J07-DOE-093</t>
  </si>
  <si>
    <t>1107SW13206</t>
  </si>
  <si>
    <t>M S A Technology</t>
  </si>
  <si>
    <t>1107TU69922</t>
  </si>
  <si>
    <t>Software Tech Engineering</t>
  </si>
  <si>
    <t>L-09-4445</t>
  </si>
  <si>
    <t>1107TU69923</t>
  </si>
  <si>
    <t>1107TU69924</t>
  </si>
  <si>
    <t>1107TU69925</t>
  </si>
  <si>
    <t>1107TU69926</t>
  </si>
  <si>
    <t>1607CX72111</t>
  </si>
  <si>
    <t>NBT2007JAN6833</t>
  </si>
  <si>
    <t>1607CX72112</t>
  </si>
  <si>
    <t>1607CX72113</t>
  </si>
  <si>
    <t>D001139HT03</t>
  </si>
  <si>
    <t>1507AY21088</t>
  </si>
  <si>
    <t>Michelle L Meleau</t>
  </si>
  <si>
    <t>9754-1098</t>
  </si>
  <si>
    <t>1507AY21089</t>
  </si>
  <si>
    <t>1507KR33099</t>
  </si>
  <si>
    <t>John C Stinger</t>
  </si>
  <si>
    <t>12009-1229</t>
  </si>
  <si>
    <t>1607UK45092</t>
  </si>
  <si>
    <t>BNW2007JAN62110</t>
  </si>
  <si>
    <t>1507PQ93222</t>
  </si>
  <si>
    <t>Danny L Bastille</t>
  </si>
  <si>
    <t>10972-1304</t>
  </si>
  <si>
    <t>1107AG06777</t>
  </si>
  <si>
    <t>1107PT11477</t>
  </si>
  <si>
    <t>L-11-4451</t>
  </si>
  <si>
    <t>1207VN13466</t>
  </si>
  <si>
    <t>V L M Associates</t>
  </si>
  <si>
    <t>J8890</t>
  </si>
  <si>
    <t>D008632JS02</t>
  </si>
  <si>
    <t>1107EC11177</t>
  </si>
  <si>
    <t>Applion Services Ltd</t>
  </si>
  <si>
    <t>1107EC11178</t>
  </si>
  <si>
    <t>D003671MT03</t>
  </si>
  <si>
    <t>1607JK11445</t>
  </si>
  <si>
    <t>JUR2007JAN62099</t>
  </si>
  <si>
    <t>1607JK11446</t>
  </si>
  <si>
    <t>1607JK11447</t>
  </si>
  <si>
    <t>1607JK11448</t>
  </si>
  <si>
    <t>1607JK11449</t>
  </si>
  <si>
    <t>1607JK11450</t>
  </si>
  <si>
    <t>1607JK11451</t>
  </si>
  <si>
    <t>1407LE33091</t>
  </si>
  <si>
    <t>Linda S Burzolli</t>
  </si>
  <si>
    <t>11532-1208</t>
  </si>
  <si>
    <t>1507RP21188</t>
  </si>
  <si>
    <t>Mai J Kelu</t>
  </si>
  <si>
    <t>10942-1006</t>
  </si>
  <si>
    <t>1407HG86333</t>
  </si>
  <si>
    <t>Randall M Tucker</t>
  </si>
  <si>
    <t>11077-1186</t>
  </si>
  <si>
    <t>1407HG86334</t>
  </si>
  <si>
    <t>1407HG86335</t>
  </si>
  <si>
    <t>1407DS64332</t>
  </si>
  <si>
    <t>Stanley B Brown</t>
  </si>
  <si>
    <t>12864-1388</t>
  </si>
  <si>
    <t>1107AK11309</t>
  </si>
  <si>
    <t>Singo Technical Serv</t>
  </si>
  <si>
    <t>78-099</t>
  </si>
  <si>
    <t>1107AK11310</t>
  </si>
  <si>
    <t>D006122YV02</t>
  </si>
  <si>
    <t>1607YY23013</t>
  </si>
  <si>
    <t>RTT2007JAN61244</t>
  </si>
  <si>
    <t>1607YY23014</t>
  </si>
  <si>
    <t>1607YY23015</t>
  </si>
  <si>
    <t>1507NB11791</t>
  </si>
  <si>
    <t>Irene S Tenmore</t>
  </si>
  <si>
    <t>11195-1119</t>
  </si>
  <si>
    <t>1507NB11792</t>
  </si>
  <si>
    <t>1407VS45512</t>
  </si>
  <si>
    <t>Robert M Carlton</t>
  </si>
  <si>
    <t>10088-1211</t>
  </si>
  <si>
    <t>1507WJ53221</t>
  </si>
  <si>
    <t>Tony G Angetti</t>
  </si>
  <si>
    <t>10963-1253</t>
  </si>
  <si>
    <t>1507WJ53222</t>
  </si>
  <si>
    <t>D002784NC01</t>
  </si>
  <si>
    <t>1107UE76553</t>
  </si>
  <si>
    <t>E S K Systems Eng</t>
  </si>
  <si>
    <t>5670-01-33</t>
  </si>
  <si>
    <t>1107UE76554</t>
  </si>
  <si>
    <t>D002981BR02</t>
  </si>
  <si>
    <t>Esset Systems</t>
  </si>
  <si>
    <t>Charles M Miller</t>
  </si>
  <si>
    <t>Edward J Simmons</t>
  </si>
  <si>
    <t>Alicia R James</t>
  </si>
  <si>
    <t>Samantha R McDonald</t>
  </si>
  <si>
    <t>Kerry S Allison</t>
  </si>
  <si>
    <t>1607PL15601</t>
  </si>
  <si>
    <t>1607PL15602</t>
  </si>
  <si>
    <t>1607PL15603</t>
  </si>
  <si>
    <t>1607PL15604</t>
  </si>
  <si>
    <t>1607PL15605</t>
  </si>
  <si>
    <t>M005912LQ03</t>
  </si>
  <si>
    <t>M005912LQ02</t>
  </si>
  <si>
    <t>Inter Agency Transfer Entry</t>
  </si>
  <si>
    <t>JV</t>
  </si>
  <si>
    <t>JKK2007JAN60092</t>
  </si>
  <si>
    <t>1607LF09782</t>
  </si>
  <si>
    <t>1507HW11239</t>
  </si>
  <si>
    <t>10862-1125</t>
  </si>
  <si>
    <t>11193-1003</t>
  </si>
  <si>
    <t>10205-0977</t>
  </si>
  <si>
    <t>13094-1201</t>
  </si>
  <si>
    <t>11225-1167</t>
  </si>
  <si>
    <t>9006-J78</t>
  </si>
  <si>
    <t>1107KU14556</t>
  </si>
  <si>
    <t>1607UE10665</t>
  </si>
  <si>
    <t>1607QV12309</t>
  </si>
  <si>
    <t>1607BV26771</t>
  </si>
  <si>
    <t>Ciper Security LLC</t>
  </si>
  <si>
    <t>Global Network Systems</t>
  </si>
  <si>
    <t>Patrick L Morris</t>
  </si>
  <si>
    <t>Bali J Musie</t>
  </si>
  <si>
    <t>James Q Kilpatrick</t>
  </si>
  <si>
    <t>AT</t>
  </si>
  <si>
    <t>JV-D63-LMN0789</t>
  </si>
  <si>
    <t>Agency Transfer Entry</t>
  </si>
  <si>
    <t>Richard D Willington</t>
  </si>
  <si>
    <t>Harold L Hillenberg</t>
  </si>
  <si>
    <t>Julia S Coleman</t>
  </si>
  <si>
    <t>Carol M Lamond</t>
  </si>
  <si>
    <t>785-01-07-112</t>
  </si>
  <si>
    <t>1107PM06772</t>
  </si>
  <si>
    <t>1607HF33481</t>
  </si>
  <si>
    <t>1607HF33482</t>
  </si>
  <si>
    <t>1607HF33483</t>
  </si>
  <si>
    <t>1607HF33484</t>
  </si>
  <si>
    <t>1607HF33485</t>
  </si>
  <si>
    <t>1607HF33486</t>
  </si>
  <si>
    <t>1507BV21445</t>
  </si>
  <si>
    <t>1507CX10778</t>
  </si>
  <si>
    <t>1507AL24113</t>
  </si>
  <si>
    <t>1507US64211</t>
  </si>
  <si>
    <t>1107PJ02321</t>
  </si>
  <si>
    <t>1507TD76511</t>
  </si>
  <si>
    <t>1507MQ14433</t>
  </si>
  <si>
    <t>1607CE73321</t>
  </si>
  <si>
    <t>1507ED15588</t>
  </si>
  <si>
    <t>1507RF02991</t>
  </si>
  <si>
    <t>1507GU10988</t>
  </si>
  <si>
    <t>1907JV55432</t>
  </si>
  <si>
    <t>1907JV55433</t>
  </si>
  <si>
    <t>1907JV55434</t>
  </si>
  <si>
    <t>1607CE73322</t>
  </si>
  <si>
    <t>12975-11875</t>
  </si>
  <si>
    <t>11088-12308</t>
  </si>
  <si>
    <t>11134-13078</t>
  </si>
  <si>
    <t>12322-10433</t>
  </si>
  <si>
    <t>12843-11255</t>
  </si>
  <si>
    <t>11885-11662</t>
  </si>
  <si>
    <t>11297-11623</t>
  </si>
  <si>
    <t>12044-10865</t>
  </si>
  <si>
    <t>12195-11223</t>
  </si>
  <si>
    <t>D002784NC02</t>
  </si>
  <si>
    <t>NGR2007JAN61192</t>
  </si>
  <si>
    <t>1607SC23207</t>
  </si>
  <si>
    <t>1607SC23208</t>
  </si>
  <si>
    <t>1107ES86752</t>
  </si>
  <si>
    <t xml:space="preserve">General Computing </t>
  </si>
  <si>
    <t>0701-932-110</t>
  </si>
  <si>
    <t>1107ES86753</t>
  </si>
  <si>
    <t>1107ES86754</t>
  </si>
  <si>
    <t>1107PJ02322</t>
  </si>
  <si>
    <t>Jason L Merriweather</t>
  </si>
  <si>
    <t>Michael L Bracken</t>
  </si>
  <si>
    <t>Scott E Ellington</t>
  </si>
  <si>
    <t>Joseph M Mackey</t>
  </si>
  <si>
    <t>Matthew B Schuller</t>
  </si>
  <si>
    <t>Albert J Pennington</t>
  </si>
  <si>
    <t>Rebecca W Monroe</t>
  </si>
  <si>
    <t>Robert U Cannon</t>
  </si>
  <si>
    <t>12864-1389</t>
  </si>
  <si>
    <t>1507AK30977</t>
  </si>
  <si>
    <t>1507UE21099</t>
  </si>
  <si>
    <t>1507UE21100</t>
  </si>
  <si>
    <t>11498-11553</t>
  </si>
  <si>
    <t>12388-11287</t>
  </si>
  <si>
    <t>1507YR66511</t>
  </si>
  <si>
    <t>1607PU77864</t>
  </si>
  <si>
    <t>1607PU77865</t>
  </si>
  <si>
    <t>1607PU77866</t>
  </si>
  <si>
    <t>11054-11388</t>
  </si>
  <si>
    <t>HGW2007JAN62093</t>
  </si>
  <si>
    <t>1507TR63321</t>
  </si>
  <si>
    <t>1507TR63322</t>
  </si>
  <si>
    <t>1507TR63323</t>
  </si>
  <si>
    <t>1507FD53110</t>
  </si>
  <si>
    <t>1507EB66709</t>
  </si>
  <si>
    <t>1507JW20977</t>
  </si>
  <si>
    <t>1607VC35508</t>
  </si>
  <si>
    <t>1607VC35509</t>
  </si>
  <si>
    <t>1607VC35510</t>
  </si>
  <si>
    <t>1607VC35511</t>
  </si>
  <si>
    <t>1607VC35512</t>
  </si>
  <si>
    <t>1507CZ28771</t>
  </si>
  <si>
    <t>Ashwari Kuri</t>
  </si>
  <si>
    <t>1507HG43342</t>
  </si>
  <si>
    <t>1907JV78911</t>
  </si>
  <si>
    <t>JV-D63-KYD0122</t>
  </si>
  <si>
    <t>11664-11177</t>
  </si>
  <si>
    <t>12118-11755</t>
  </si>
  <si>
    <t>11808-11966</t>
  </si>
  <si>
    <t>11197-11523</t>
  </si>
  <si>
    <t>HRT2007JAN62331</t>
  </si>
  <si>
    <t>11963-11293</t>
  </si>
  <si>
    <t>12077-11244</t>
  </si>
  <si>
    <t>1507ED11677</t>
  </si>
  <si>
    <t>Robert J Hillenboro</t>
  </si>
  <si>
    <t>John L Tupelo</t>
  </si>
  <si>
    <t>M L Systems Engineerinig</t>
  </si>
  <si>
    <t xml:space="preserve">Juniper Services </t>
  </si>
  <si>
    <t>Carlton J Kensington</t>
  </si>
  <si>
    <t>Karl L Cooke</t>
  </si>
  <si>
    <t>Ralph J Johnson</t>
  </si>
  <si>
    <t>Mary S Peffinger</t>
  </si>
  <si>
    <t>Keith C Ashcroft</t>
  </si>
  <si>
    <t>Ruth S Sutherland</t>
  </si>
  <si>
    <t>Kathreen L Kennedy</t>
  </si>
  <si>
    <t>John L. Cooke</t>
  </si>
  <si>
    <t>William M Quentino</t>
  </si>
  <si>
    <t>D002743LB02</t>
  </si>
  <si>
    <t>Hunter P Jameson</t>
  </si>
  <si>
    <t>Brandon Q Walker</t>
  </si>
  <si>
    <t>Jamul T Uriah</t>
  </si>
  <si>
    <t>Stovel B Steveson</t>
  </si>
  <si>
    <t>Carlos D Feliciano</t>
  </si>
  <si>
    <t>Janet T Spicer</t>
  </si>
  <si>
    <t>Elton K Utton</t>
  </si>
  <si>
    <t>Kelley R Miller</t>
  </si>
  <si>
    <t>Marie B Dalton</t>
  </si>
  <si>
    <t>Rollen A Pennington</t>
  </si>
  <si>
    <t>Sylvia C McQueen</t>
  </si>
  <si>
    <t>John L Stern</t>
  </si>
  <si>
    <t>Tucker E Wilson</t>
  </si>
  <si>
    <t>Steven G Damacus</t>
  </si>
  <si>
    <t>Wilson K Laverne</t>
  </si>
  <si>
    <t>Bill T Oppenheimer</t>
  </si>
  <si>
    <t>Nancy S Floyd</t>
  </si>
  <si>
    <t>Markus Group Consulting</t>
  </si>
  <si>
    <t>Titan Systems Engineering</t>
  </si>
  <si>
    <t>Stevens Group Ltd</t>
  </si>
  <si>
    <t>Simple Systems Inc</t>
  </si>
  <si>
    <t>Hilton J Ruez</t>
  </si>
  <si>
    <t>Anne N Meyers</t>
  </si>
  <si>
    <t>James Y Ressinger</t>
  </si>
  <si>
    <t>Brie H Germanne</t>
  </si>
  <si>
    <t>Jackson A Yuller</t>
  </si>
  <si>
    <t>Vicki R Edenger</t>
  </si>
  <si>
    <t>Chris F Pugh</t>
  </si>
  <si>
    <t>Phillip E Histelle</t>
  </si>
  <si>
    <t>1607UT35705</t>
  </si>
  <si>
    <t>1607UT35706</t>
  </si>
  <si>
    <t>1507XC15589</t>
  </si>
  <si>
    <t>1507NW09887</t>
  </si>
  <si>
    <t>1907JV11956</t>
  </si>
  <si>
    <t>JV-D63-MDR235</t>
  </si>
  <si>
    <t>JHH2007JAN61088</t>
  </si>
  <si>
    <t>11743-11611</t>
  </si>
  <si>
    <t>11895-11144</t>
  </si>
  <si>
    <t>1107EP20966</t>
  </si>
  <si>
    <t>1107EP20967</t>
  </si>
  <si>
    <t>1107RV10886</t>
  </si>
  <si>
    <t>1607RQ08677</t>
  </si>
  <si>
    <t>1607RQ08678</t>
  </si>
  <si>
    <t>1507EZ19677</t>
  </si>
  <si>
    <t>1607YC95221</t>
  </si>
  <si>
    <t>1607YC95222</t>
  </si>
  <si>
    <t>1507SM20991</t>
  </si>
  <si>
    <t>1507UE19967</t>
  </si>
  <si>
    <t>1107JS75541</t>
  </si>
  <si>
    <t>1507AB29976</t>
  </si>
  <si>
    <t>1507WV33466</t>
  </si>
  <si>
    <t>1507LO39002</t>
  </si>
  <si>
    <t>1507HB25669</t>
  </si>
  <si>
    <t>1507TR21155</t>
  </si>
  <si>
    <t>1507QX19944</t>
  </si>
  <si>
    <t>1507BS95332</t>
  </si>
  <si>
    <t>1507BT78845</t>
  </si>
  <si>
    <t>1507YM11339</t>
  </si>
  <si>
    <t>1507TD95334</t>
  </si>
  <si>
    <t>1507OQ64431</t>
  </si>
  <si>
    <t>1507SZ67993</t>
  </si>
  <si>
    <t>1507EQ077521</t>
  </si>
  <si>
    <t>1507YE60092</t>
  </si>
  <si>
    <t>1507AG77511</t>
  </si>
  <si>
    <t>1507BY33389</t>
  </si>
  <si>
    <t>1507BY33390</t>
  </si>
  <si>
    <t>1507RM39852</t>
  </si>
  <si>
    <t>1507EJ46721</t>
  </si>
  <si>
    <t>1507EJ46722</t>
  </si>
  <si>
    <t>1507EJ46723</t>
  </si>
  <si>
    <t>1507UE95332</t>
  </si>
  <si>
    <t>1507UE95333</t>
  </si>
  <si>
    <t>1507UE95334</t>
  </si>
  <si>
    <t>1507UE95335</t>
  </si>
  <si>
    <t>1507RL87443</t>
  </si>
  <si>
    <t>1507EV07754</t>
  </si>
  <si>
    <t>1507PL15578</t>
  </si>
  <si>
    <t>1507GM09987</t>
  </si>
  <si>
    <t>1507KQ75411</t>
  </si>
  <si>
    <t>1507DC96341</t>
  </si>
  <si>
    <t>1507SW31197</t>
  </si>
  <si>
    <t>1507LA22981</t>
  </si>
  <si>
    <t>1507QP94332</t>
  </si>
  <si>
    <t>1507UA28776</t>
  </si>
  <si>
    <t>1107YZ18897</t>
  </si>
  <si>
    <t>1907JV29011</t>
  </si>
  <si>
    <t>1907JV29012</t>
  </si>
  <si>
    <t>1907JV29013</t>
  </si>
  <si>
    <t>1907JV29014</t>
  </si>
  <si>
    <t>1107RB21987</t>
  </si>
  <si>
    <t>1107RB21988</t>
  </si>
  <si>
    <t>1107NE34543</t>
  </si>
  <si>
    <t>1107NE34544</t>
  </si>
  <si>
    <t>1107EK45213</t>
  </si>
  <si>
    <t>J79086</t>
  </si>
  <si>
    <t>YGE2007JAN61334</t>
  </si>
  <si>
    <t>MMS2007JAN60543</t>
  </si>
  <si>
    <t>12321-11175</t>
  </si>
  <si>
    <t>12967-11286</t>
  </si>
  <si>
    <t>12753-11632</t>
  </si>
  <si>
    <t>EWV2007JAN63219</t>
  </si>
  <si>
    <t>12456-11643</t>
  </si>
  <si>
    <t>12896-11532</t>
  </si>
  <si>
    <t>12007-11218</t>
  </si>
  <si>
    <t>12076-11996</t>
  </si>
  <si>
    <t>12953-11345</t>
  </si>
  <si>
    <t>THP2007JAN62389</t>
  </si>
  <si>
    <t>12406-11775</t>
  </si>
  <si>
    <t>12211-11443</t>
  </si>
  <si>
    <t>SCK2007JAN63298</t>
  </si>
  <si>
    <t>12743-11143</t>
  </si>
  <si>
    <t>12933-11065</t>
  </si>
  <si>
    <t>HDW2007JAN67931</t>
  </si>
  <si>
    <t>12178-11964</t>
  </si>
  <si>
    <t>12086-11420</t>
  </si>
  <si>
    <t>12532-11318</t>
  </si>
  <si>
    <t>12599-11208</t>
  </si>
  <si>
    <t>12544-11064</t>
  </si>
  <si>
    <t>12964-11641</t>
  </si>
  <si>
    <t>JOE2007JAN64309</t>
  </si>
  <si>
    <t>12749-11863</t>
  </si>
  <si>
    <t>12530-11634</t>
  </si>
  <si>
    <t>12638-11154</t>
  </si>
  <si>
    <t>12578-11396</t>
  </si>
  <si>
    <t>12244-11487</t>
  </si>
  <si>
    <t>12953-11834</t>
  </si>
  <si>
    <t>12973-11044</t>
  </si>
  <si>
    <t>12732-11403</t>
  </si>
  <si>
    <t>12453-11235</t>
  </si>
  <si>
    <t>12943-11254</t>
  </si>
  <si>
    <t>12431-11034</t>
  </si>
  <si>
    <t>12503-11443</t>
  </si>
  <si>
    <t>JS-122-03</t>
  </si>
  <si>
    <t>JV-D63-BFD0894</t>
  </si>
  <si>
    <t>01-07-118-01</t>
  </si>
  <si>
    <t>J071223</t>
  </si>
  <si>
    <t>12483-11893</t>
  </si>
  <si>
    <t>12843-11984</t>
  </si>
  <si>
    <t>1507SE59333</t>
  </si>
  <si>
    <t>1507EK94321</t>
  </si>
  <si>
    <t>1507KN92211</t>
  </si>
  <si>
    <t>1507WX34294</t>
  </si>
  <si>
    <t>1507YT34022</t>
  </si>
  <si>
    <t>1507AS87433</t>
  </si>
  <si>
    <t>1507PK86433</t>
  </si>
  <si>
    <t>1507LP63432</t>
  </si>
  <si>
    <t>1507TD34722</t>
  </si>
  <si>
    <t>11234-11039</t>
  </si>
  <si>
    <t>12843-11874</t>
  </si>
  <si>
    <t>11904-11942</t>
  </si>
  <si>
    <t>11324-11432</t>
  </si>
  <si>
    <t>12984-11932</t>
  </si>
  <si>
    <t>11843-11342</t>
  </si>
  <si>
    <t>James D Massey</t>
  </si>
  <si>
    <t>Casey K Stenson</t>
  </si>
  <si>
    <t>Donna H Vincent</t>
  </si>
  <si>
    <t>John P Geautreaux</t>
  </si>
  <si>
    <t>Angela C Oppenheimer</t>
  </si>
  <si>
    <t>William J McDonald</t>
  </si>
  <si>
    <t>Si Lu Meehan</t>
  </si>
  <si>
    <t>Karen J Williams</t>
  </si>
  <si>
    <t>Brock A Jones</t>
  </si>
  <si>
    <t>Judith B Quentinno</t>
  </si>
  <si>
    <t>Lucille F Bishop</t>
  </si>
  <si>
    <t>Steven K Edinger</t>
  </si>
  <si>
    <t>Pam S Bueller</t>
  </si>
  <si>
    <t>Chi Stu Len</t>
  </si>
  <si>
    <t>Warner J Goss</t>
  </si>
  <si>
    <t>Lori E Kesser</t>
  </si>
  <si>
    <t>Hoden P Juken</t>
  </si>
  <si>
    <t>Paul T Ruem</t>
  </si>
  <si>
    <t>Phil N Bacilla</t>
  </si>
  <si>
    <t>Martha W Fulbright</t>
  </si>
  <si>
    <t>Federal Express</t>
  </si>
  <si>
    <t xml:space="preserve">G T S Corp </t>
  </si>
  <si>
    <t>Intimax Technologies</t>
  </si>
  <si>
    <t>Data Management Systems</t>
  </si>
  <si>
    <t>GHT2007JAN61185</t>
  </si>
  <si>
    <t>1507EB73562</t>
  </si>
  <si>
    <t>12463-11244</t>
  </si>
  <si>
    <t>1507CH63208</t>
  </si>
  <si>
    <t>11674-11873</t>
  </si>
  <si>
    <t>11571-11472</t>
  </si>
  <si>
    <t>12761-11376</t>
  </si>
  <si>
    <t>1507UY64291</t>
  </si>
  <si>
    <t>1507WN28643</t>
  </si>
  <si>
    <t>12875-11287</t>
  </si>
  <si>
    <t>12523-11769</t>
  </si>
  <si>
    <t>12734-11861</t>
  </si>
  <si>
    <t>12329-11423</t>
  </si>
  <si>
    <t>12117-11844</t>
  </si>
  <si>
    <t>12911-11254</t>
  </si>
  <si>
    <t>12661-11337</t>
  </si>
  <si>
    <t>12438-11761</t>
  </si>
  <si>
    <t>12966-11228</t>
  </si>
  <si>
    <t>12388-11778</t>
  </si>
  <si>
    <t>12532-11669</t>
  </si>
  <si>
    <t>12803-11551</t>
  </si>
  <si>
    <t>12274-11742</t>
  </si>
  <si>
    <t>12371-11882</t>
  </si>
  <si>
    <t>12429-11523</t>
  </si>
  <si>
    <t>12764-11951</t>
  </si>
  <si>
    <t>01-78944</t>
  </si>
  <si>
    <t>01-78948</t>
  </si>
  <si>
    <t>1107UB21196</t>
  </si>
  <si>
    <t>1107UB21197</t>
  </si>
  <si>
    <t>1107UB21198</t>
  </si>
  <si>
    <t>1107UB21199</t>
  </si>
  <si>
    <t>1107UB21200</t>
  </si>
  <si>
    <t>1107UB21201</t>
  </si>
  <si>
    <t>1107UB21202</t>
  </si>
  <si>
    <t>EG783-21</t>
  </si>
  <si>
    <t>1107FM76341</t>
  </si>
  <si>
    <t>1107FM76342</t>
  </si>
  <si>
    <t>1107DP34283</t>
  </si>
  <si>
    <t>1107TE47683</t>
  </si>
  <si>
    <t>1107DP76532</t>
  </si>
  <si>
    <t>1507CK43981</t>
  </si>
  <si>
    <t>1507RZ79643</t>
  </si>
  <si>
    <t>1507BQ53421</t>
  </si>
  <si>
    <t>1507DA28645</t>
  </si>
  <si>
    <t>1507YX67853</t>
  </si>
  <si>
    <t>1507LV43211</t>
  </si>
  <si>
    <t>1507HE78544</t>
  </si>
  <si>
    <t>1507MS89672</t>
  </si>
  <si>
    <t>1507TD26784</t>
  </si>
  <si>
    <t>1507TD26785</t>
  </si>
  <si>
    <t>1507AB89433</t>
  </si>
  <si>
    <t>1507LY67832</t>
  </si>
  <si>
    <t>1507EC43221</t>
  </si>
  <si>
    <t>1507JF32761</t>
  </si>
  <si>
    <t>1507SW23876</t>
  </si>
  <si>
    <t>1507UW65332</t>
  </si>
  <si>
    <t>1507OV87662</t>
  </si>
  <si>
    <t>1907JV52077</t>
  </si>
  <si>
    <t>JV-D63-KLR0962</t>
  </si>
  <si>
    <t>D001893SG01</t>
  </si>
  <si>
    <t>1607TA11473</t>
  </si>
  <si>
    <t>1607TA11474</t>
  </si>
  <si>
    <t>1607TA11475</t>
  </si>
  <si>
    <t>1607TA11476</t>
  </si>
  <si>
    <t>1607TA11477</t>
  </si>
  <si>
    <t>1607TA11478</t>
  </si>
  <si>
    <t>1607KR34421</t>
  </si>
  <si>
    <t>1607KR34422</t>
  </si>
  <si>
    <t>1607KR34423</t>
  </si>
  <si>
    <t>1607RD33011</t>
  </si>
  <si>
    <t>1607RD33012</t>
  </si>
  <si>
    <t>1607YC07781</t>
  </si>
  <si>
    <t>1607YC07782</t>
  </si>
  <si>
    <t>1607YC07783</t>
  </si>
  <si>
    <t>1607YC07784</t>
  </si>
  <si>
    <t>1607YC07785</t>
  </si>
  <si>
    <t>1607YC07786</t>
  </si>
  <si>
    <t>1607PL42973</t>
  </si>
  <si>
    <t>1607PL42974</t>
  </si>
  <si>
    <t>1607PL42975</t>
  </si>
  <si>
    <t>1607PL42976</t>
  </si>
  <si>
    <t>1607PL42977</t>
  </si>
  <si>
    <t>1607PL42978</t>
  </si>
  <si>
    <t>1607PL42979</t>
  </si>
  <si>
    <t>1607PL42980</t>
  </si>
  <si>
    <t>1607PL42981</t>
  </si>
  <si>
    <t>1607PL42982</t>
  </si>
  <si>
    <t>1607PL42983</t>
  </si>
  <si>
    <t>1607PL42984</t>
  </si>
  <si>
    <t>1607EW54286</t>
  </si>
  <si>
    <t>1607EW54287</t>
  </si>
  <si>
    <t>1607EW54288</t>
  </si>
  <si>
    <t>1607EW54289</t>
  </si>
  <si>
    <t>1607EW54290</t>
  </si>
  <si>
    <t>1607EW54291</t>
  </si>
  <si>
    <t>1607EW54292</t>
  </si>
  <si>
    <t>1607EW54293</t>
  </si>
  <si>
    <t>1607EW54294</t>
  </si>
  <si>
    <t>1607EW54295</t>
  </si>
  <si>
    <t>1607EW54296</t>
  </si>
  <si>
    <t>1607EW54297</t>
  </si>
  <si>
    <t>1607EW54298</t>
  </si>
  <si>
    <t>1607EW54299</t>
  </si>
  <si>
    <t>1607EW54300</t>
  </si>
  <si>
    <t>1607EW54301</t>
  </si>
  <si>
    <t>1607EW54302</t>
  </si>
  <si>
    <t>1607EW54303</t>
  </si>
  <si>
    <t>1607EW54304</t>
  </si>
  <si>
    <t>1607EW54305</t>
  </si>
  <si>
    <t>1607EW54306</t>
  </si>
  <si>
    <t>1607EW54307</t>
  </si>
  <si>
    <t>1607EW54308</t>
  </si>
  <si>
    <t>1607EW54309</t>
  </si>
  <si>
    <t>1607EW54310</t>
  </si>
  <si>
    <t>1607EW54311</t>
  </si>
  <si>
    <t>1607EW54312</t>
  </si>
  <si>
    <t>1607EW54313</t>
  </si>
  <si>
    <t>1607EW54314</t>
  </si>
  <si>
    <t>1607UR75331</t>
  </si>
  <si>
    <t>1607UR75332</t>
  </si>
  <si>
    <t>1607UR75333</t>
  </si>
  <si>
    <t>1607UR75334</t>
  </si>
  <si>
    <t>1607UR75335</t>
  </si>
  <si>
    <t>1607UR75336</t>
  </si>
  <si>
    <t>1607UR75337</t>
  </si>
  <si>
    <t>D002965YL02</t>
  </si>
  <si>
    <t>1607LW85332</t>
  </si>
  <si>
    <t>1607LW85333</t>
  </si>
  <si>
    <t>1607LW85334</t>
  </si>
  <si>
    <t>1607LW85335</t>
  </si>
  <si>
    <t>1607LW85336</t>
  </si>
  <si>
    <t>D018322HE01</t>
  </si>
  <si>
    <t>D002977BA01</t>
  </si>
  <si>
    <t>D001196QC02</t>
  </si>
  <si>
    <t>D008763VM01</t>
  </si>
  <si>
    <t>JUR2007JAN62107</t>
  </si>
  <si>
    <t>HRT2007JAN62339</t>
  </si>
  <si>
    <t>RTT2007JAN61251</t>
  </si>
  <si>
    <t>Janice H Temple</t>
  </si>
  <si>
    <t>Luiz J Aldarez</t>
  </si>
  <si>
    <t>JS-127-04</t>
  </si>
  <si>
    <t xml:space="preserve">Myers Demlin </t>
  </si>
  <si>
    <t>Centric Corp</t>
  </si>
  <si>
    <t>Joseph U Templeton</t>
  </si>
  <si>
    <t>Raymond R Tucker</t>
  </si>
  <si>
    <t>Sharon B Celcio</t>
  </si>
  <si>
    <t>Murray E Kendell</t>
  </si>
  <si>
    <t>Southern Research Corp</t>
  </si>
  <si>
    <t>Jack Y Vickers</t>
  </si>
  <si>
    <t>Lotice A Gallows</t>
  </si>
  <si>
    <t>Defense Systems USA</t>
  </si>
  <si>
    <t>A L International</t>
  </si>
  <si>
    <t>Questin Johnson</t>
  </si>
  <si>
    <t>Puller Staffing Serv</t>
  </si>
  <si>
    <t>Data Control Management</t>
  </si>
  <si>
    <t>Don P Howardton</t>
  </si>
  <si>
    <t>Garard D Rowes</t>
  </si>
  <si>
    <t>Kathy N Stepple</t>
  </si>
  <si>
    <t>Laureen B James</t>
  </si>
  <si>
    <t>Jessica L Wellington</t>
  </si>
  <si>
    <t>1507YQ92211</t>
  </si>
  <si>
    <t>1507YQ92212</t>
  </si>
  <si>
    <t>1507YQ92213</t>
  </si>
  <si>
    <t>1507LJ33254</t>
  </si>
  <si>
    <t>1507LJ33255</t>
  </si>
  <si>
    <t>1507GF23867</t>
  </si>
  <si>
    <t>1507GF23868</t>
  </si>
  <si>
    <t>1507UQ84671</t>
  </si>
  <si>
    <t>1507NV78521</t>
  </si>
  <si>
    <t>1507WA56321</t>
  </si>
  <si>
    <t>1507AC33867</t>
  </si>
  <si>
    <t>1507YC85632</t>
  </si>
  <si>
    <t>1507JX78632</t>
  </si>
  <si>
    <t>1507SV86732</t>
  </si>
  <si>
    <t>1507BM12763</t>
  </si>
  <si>
    <t>1507LM26543</t>
  </si>
  <si>
    <t>1507LM26544</t>
  </si>
  <si>
    <t>1507CE17653</t>
  </si>
  <si>
    <t>1107YH17834</t>
  </si>
  <si>
    <t>1107FG46321</t>
  </si>
  <si>
    <t>1107FG46322</t>
  </si>
  <si>
    <t>1107RN23887</t>
  </si>
  <si>
    <t>1107LU46533</t>
  </si>
  <si>
    <t>1107TU32876</t>
  </si>
  <si>
    <t>1107EW89673</t>
  </si>
  <si>
    <t>1107MG48732</t>
  </si>
  <si>
    <t>1107MG48733</t>
  </si>
  <si>
    <t>1107VS78555</t>
  </si>
  <si>
    <t>1107VS78556</t>
  </si>
  <si>
    <t>1107BH21123</t>
  </si>
  <si>
    <t>1107KB38876</t>
  </si>
  <si>
    <t>1107FC30988</t>
  </si>
  <si>
    <t>1107FR96774</t>
  </si>
  <si>
    <t>1107PL66733</t>
  </si>
  <si>
    <t>1607GS89050</t>
  </si>
  <si>
    <t>1607GS89051</t>
  </si>
  <si>
    <t>1607LC44091</t>
  </si>
  <si>
    <t>1607LC44092</t>
  </si>
  <si>
    <t>1607LC44093</t>
  </si>
  <si>
    <t>1607LC44094</t>
  </si>
  <si>
    <t>1607LC44095</t>
  </si>
  <si>
    <t>1607LC44096</t>
  </si>
  <si>
    <t>1607LC44097</t>
  </si>
  <si>
    <t>1607HZ32293</t>
  </si>
  <si>
    <t>1607ER89974</t>
  </si>
  <si>
    <t>1607ND45987</t>
  </si>
  <si>
    <t>1607ND45988</t>
  </si>
  <si>
    <t>1607ND45989</t>
  </si>
  <si>
    <t>1607ND45990</t>
  </si>
  <si>
    <t>1607ND45991</t>
  </si>
  <si>
    <t>1607ND45992</t>
  </si>
  <si>
    <t>1607ND45993</t>
  </si>
  <si>
    <t>1607ND45994</t>
  </si>
  <si>
    <t>1607ND45995</t>
  </si>
  <si>
    <t>1607ND45996</t>
  </si>
  <si>
    <t>1607ND45997</t>
  </si>
  <si>
    <t>1607ND45998</t>
  </si>
  <si>
    <t>1607ND45999</t>
  </si>
  <si>
    <t>1607ND46000</t>
  </si>
  <si>
    <t>1607ND46001</t>
  </si>
  <si>
    <t>1607ND46002</t>
  </si>
  <si>
    <t>1607ND46003</t>
  </si>
  <si>
    <t>1607ND46004</t>
  </si>
  <si>
    <t>1607ND46005</t>
  </si>
  <si>
    <t>1607ND46006</t>
  </si>
  <si>
    <t>1607ND46007</t>
  </si>
  <si>
    <t>1607ND46008</t>
  </si>
  <si>
    <t>1607ND46009</t>
  </si>
  <si>
    <t>1607ND46010</t>
  </si>
  <si>
    <t>1607ND46011</t>
  </si>
  <si>
    <t>1607ND46012</t>
  </si>
  <si>
    <t>1607ND46013</t>
  </si>
  <si>
    <t>1607ND46014</t>
  </si>
  <si>
    <t>1607ND46015</t>
  </si>
  <si>
    <t>1607ND46016</t>
  </si>
  <si>
    <t>1607ND46017</t>
  </si>
  <si>
    <t>1607ND46018</t>
  </si>
  <si>
    <t>1607ND46019</t>
  </si>
  <si>
    <t>1607ND46020</t>
  </si>
  <si>
    <t>1607ND46021</t>
  </si>
  <si>
    <t>1607HQ89443</t>
  </si>
  <si>
    <t>1607HQ89444</t>
  </si>
  <si>
    <t>1607TS78443</t>
  </si>
  <si>
    <t>1607TS78444</t>
  </si>
  <si>
    <t>1607TS78445</t>
  </si>
  <si>
    <t>1607TS78446</t>
  </si>
  <si>
    <t>1607TS78447</t>
  </si>
  <si>
    <t>1607TS78448</t>
  </si>
  <si>
    <t>1907JV87455</t>
  </si>
  <si>
    <t>12909-11276</t>
  </si>
  <si>
    <t>11876-11755</t>
  </si>
  <si>
    <t>12076-11675</t>
  </si>
  <si>
    <t>11854-11765</t>
  </si>
  <si>
    <t>12975-11543</t>
  </si>
  <si>
    <t>11786-11923</t>
  </si>
  <si>
    <t>12864-11852</t>
  </si>
  <si>
    <t>12773-11356</t>
  </si>
  <si>
    <t>11722-11862</t>
  </si>
  <si>
    <t>12563-11332</t>
  </si>
  <si>
    <t>11532-11221</t>
  </si>
  <si>
    <t>12833-11833</t>
  </si>
  <si>
    <t>11044-11922</t>
  </si>
  <si>
    <t>89-667S</t>
  </si>
  <si>
    <t>JU543</t>
  </si>
  <si>
    <t>786-221</t>
  </si>
  <si>
    <t>1107SV45531</t>
  </si>
  <si>
    <t>786-224</t>
  </si>
  <si>
    <t>786-P</t>
  </si>
  <si>
    <t>P5666</t>
  </si>
  <si>
    <t>UT9956</t>
  </si>
  <si>
    <t>PU449-332</t>
  </si>
  <si>
    <t>B73G099</t>
  </si>
  <si>
    <t>Oros Systems Engineering</t>
  </si>
  <si>
    <t>Acess Management</t>
  </si>
  <si>
    <t>J M International</t>
  </si>
  <si>
    <t>7665R</t>
  </si>
  <si>
    <t>URF2007JAN67332</t>
  </si>
  <si>
    <t>PKQ2007JAN63201</t>
  </si>
  <si>
    <t>JBC2007JAN69887</t>
  </si>
  <si>
    <t>CFH2007JAN61156</t>
  </si>
  <si>
    <t>LKV2007JAN67833</t>
  </si>
  <si>
    <t>TYE2007JAN61903</t>
  </si>
  <si>
    <t>GWJ2007JAN67443</t>
  </si>
  <si>
    <t>JV-D63-CVR357</t>
  </si>
  <si>
    <t>Summary Sample Data Using Pivot Table</t>
  </si>
  <si>
    <t>Sum of Amount</t>
  </si>
  <si>
    <t>Grand Total</t>
  </si>
  <si>
    <t>Breakdown of Expense Entries - Pareto Chart:</t>
  </si>
  <si>
    <t>AT - Agency Transfers</t>
  </si>
  <si>
    <t>CC - Credit Cards</t>
  </si>
  <si>
    <t>EE - Employee Expenses</t>
  </si>
  <si>
    <t>JV - Journal Vouchers</t>
  </si>
  <si>
    <t>VP - Voucher Payables</t>
  </si>
  <si>
    <t>Rank the Source Data from Highest to Lowest:</t>
  </si>
  <si>
    <t>Components for Pareto Chart:</t>
  </si>
  <si>
    <t>Sample Data - All Expense Cost Data for January 2007</t>
  </si>
  <si>
    <t>Summarize All Direct Labor Costs per Timesheets - January 2007</t>
  </si>
  <si>
    <t xml:space="preserve"> </t>
  </si>
  <si>
    <t>Total</t>
  </si>
  <si>
    <t>Total Labor Costs</t>
  </si>
  <si>
    <t>Total Vendor Costs</t>
  </si>
  <si>
    <t>All Other Costs</t>
  </si>
  <si>
    <t>Total Actual Costs</t>
  </si>
  <si>
    <t>Janurary 2007 Sample</t>
  </si>
  <si>
    <t>Pie Chart Breakdown of All Costs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</si>
</sst>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4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42" fontId="0" fillId="0" borderId="0" xfId="0" applyNumberFormat="1" applyAlignment="1">
      <alignment/>
    </xf>
    <xf numFmtId="0" fontId="2" fillId="0" borderId="6" xfId="0" applyFont="1" applyFill="1" applyBorder="1" applyAlignment="1">
      <alignment horizontal="right"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numFmt numFmtId="3" formatCode="#,##0"/>
      <border/>
    </dxf>
    <dxf>
      <alignment horizontal="right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Expense Totals by Transaction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Amount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'Pivot Table'!$I$5:$I$9</c:f>
              <c:strCache/>
            </c:strRef>
          </c:cat>
          <c:val>
            <c:numRef>
              <c:f>'Pivot Table'!$I$13:$I$17</c:f>
              <c:numCache/>
            </c:numRef>
          </c:val>
        </c:ser>
        <c:axId val="17332423"/>
        <c:axId val="21774080"/>
      </c:bar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4080"/>
        <c:crosses val="autoZero"/>
        <c:auto val="1"/>
        <c:lblOffset val="100"/>
        <c:noMultiLvlLbl val="0"/>
      </c:catAx>
      <c:valAx>
        <c:axId val="21774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3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Breakdown of Actual Costs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Pie Chart'!$A$4:$B$6</c:f>
              <c:multiLvlStrCache/>
            </c:multiLvlStrRef>
          </c:cat>
          <c:val>
            <c:numRef>
              <c:f>'Total Pie Chart'!$C$4:$C$6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28</xdr:row>
      <xdr:rowOff>19050</xdr:rowOff>
    </xdr:from>
    <xdr:to>
      <xdr:col>8</xdr:col>
      <xdr:colOff>609600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962025" y="4619625"/>
        <a:ext cx="6067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19050</xdr:rowOff>
    </xdr:from>
    <xdr:to>
      <xdr:col>7</xdr:col>
      <xdr:colOff>323850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00025" y="14478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412" sheet="Raw_Cost_Data_Jan07"/>
  </cacheSource>
  <cacheFields count="8">
    <cacheField name="Project ID">
      <sharedItems containsMixedTypes="0" count="19">
        <s v="D002889YL02"/>
        <s v="D007566MJ03"/>
        <s v="D009441GS02"/>
        <s v="D001139HT03"/>
        <s v="D008632JS02"/>
        <s v="D003671MT03"/>
        <s v="D006122YV02"/>
        <s v="D002784NC01"/>
        <s v="D002981BR02"/>
        <s v="M005912LQ03"/>
        <s v="M005912LQ02"/>
        <s v="D002784NC02"/>
        <s v="D002743LB02"/>
        <s v="D001893SG01"/>
        <s v="D002965YL02"/>
        <s v="D018322HE01"/>
        <s v="D002977BA01"/>
        <s v="D001196QC02"/>
        <s v="D008763VM01"/>
      </sharedItems>
    </cacheField>
    <cacheField name="Cost Code">
      <sharedItems containsSemiMixedTypes="0" containsString="0" containsMixedTypes="0" containsNumber="1" containsInteger="1" count="19">
        <n v="204"/>
        <n v="230"/>
        <n v="250"/>
        <n v="210"/>
        <n v="260"/>
        <n v="251"/>
        <n v="253"/>
        <n v="264"/>
        <n v="212"/>
        <n v="313"/>
        <n v="258"/>
        <n v="232"/>
        <n v="254"/>
        <n v="262"/>
        <n v="312"/>
        <n v="215"/>
        <n v="234"/>
        <n v="252"/>
        <n v="267"/>
      </sharedItems>
    </cacheField>
    <cacheField name="Trans Code">
      <sharedItems containsMixedTypes="0" count="410">
        <s v="1607AN19987"/>
        <s v="1607AN19988"/>
        <s v="1607AN19989"/>
        <s v="1607AN19990"/>
        <s v="1607AN19991"/>
        <s v="1607AN19992"/>
        <s v="1607AN19993"/>
        <s v="1507AE17004"/>
        <s v="1507AE17005"/>
        <s v="1507AE11009"/>
        <s v="1507AE11010"/>
        <s v="1507AE11011"/>
        <s v="1507AE08912"/>
        <s v="1507AE08913"/>
        <s v="1507AE08914"/>
        <s v="1107AG01191"/>
        <s v="1107AG01192"/>
        <s v="1107AL67110"/>
        <s v="1507AM07661"/>
        <s v="1507AM07662"/>
        <s v="1007JH12004"/>
        <s v="1507BE77112"/>
        <s v="1507BE77113"/>
        <s v="1507BE77114"/>
        <s v="1607JQ02230"/>
        <s v="1607JQ02231"/>
        <s v="1607JQ02232"/>
        <s v="1507SL45551"/>
        <s v="1607LZ11233"/>
        <s v="1607LZ11234"/>
        <s v="1607LZ11235"/>
        <s v="1607LZ11236"/>
        <s v="1507TE11344"/>
        <s v="1107UM88911"/>
        <s v="1107UM88912"/>
        <s v="1107UM88913"/>
        <s v="1107UM88914"/>
        <s v="1107UM88915"/>
        <s v="1107UM88916"/>
        <s v="1107JR30085"/>
        <s v="1107MV23337"/>
        <s v="1107SW13206"/>
        <s v="1107TU69922"/>
        <s v="1107TU69923"/>
        <s v="1107TU69924"/>
        <s v="1107TU69925"/>
        <s v="1107TU69926"/>
        <s v="1607CX72111"/>
        <s v="1607CX72112"/>
        <s v="1607CX72113"/>
        <s v="1507AY21088"/>
        <s v="1507AY21089"/>
        <s v="1507KR33099"/>
        <s v="1607UK45092"/>
        <s v="1507PQ93222"/>
        <s v="1107AG06777"/>
        <s v="1107PT11477"/>
        <s v="1207VN13466"/>
        <s v="1107EC11177"/>
        <s v="1107EC11178"/>
        <s v="1607JK11445"/>
        <s v="1607JK11446"/>
        <s v="1607JK11447"/>
        <s v="1607JK11448"/>
        <s v="1607JK11449"/>
        <s v="1607JK11450"/>
        <s v="1607JK11451"/>
        <s v="1407LE33091"/>
        <s v="1507RP21188"/>
        <s v="1407HG86333"/>
        <s v="1407HG86334"/>
        <s v="1407HG86335"/>
        <s v="1407DS64332"/>
        <s v="1107AK11309"/>
        <s v="1107AK11310"/>
        <s v="1607YY23013"/>
        <s v="1607YY23014"/>
        <s v="1607YY23015"/>
        <s v="1507NB11791"/>
        <s v="1507NB11792"/>
        <s v="1407VS45512"/>
        <s v="1507WJ53221"/>
        <s v="1507WJ53222"/>
        <s v="1107UE76553"/>
        <s v="1107UE76554"/>
        <s v="1607PL15601"/>
        <s v="1607PL15602"/>
        <s v="1607PL15603"/>
        <s v="1607PL15604"/>
        <s v="1607PL15605"/>
        <s v="1607LF09782"/>
        <s v="1507HW11239"/>
        <s v="1607UE10665"/>
        <s v="1607QV12309"/>
        <s v="1607BV26771"/>
        <s v="1107KU14556"/>
        <s v="1107PM06772"/>
        <s v="1607HF33481"/>
        <s v="1607HF33482"/>
        <s v="1607HF33483"/>
        <s v="1607HF33484"/>
        <s v="1607HF33485"/>
        <s v="1607HF33486"/>
        <s v="1507BV21445"/>
        <s v="1507CX10778"/>
        <s v="1507AL24113"/>
        <s v="1507US64211"/>
        <s v="1507TD76511"/>
        <s v="1507MQ14433"/>
        <s v="1107PJ02321"/>
        <s v="1607CE73321"/>
        <s v="1607CE73322"/>
        <s v="1507ED15588"/>
        <s v="1507RF02991"/>
        <s v="1507GU10988"/>
        <s v="1907JV55432"/>
        <s v="1907JV55433"/>
        <s v="1907JV55434"/>
        <s v="1107PJ02322"/>
        <s v="1607SC23207"/>
        <s v="1607SC23208"/>
        <s v="1107ES86752"/>
        <s v="1507AK30977"/>
        <s v="1507UE21099"/>
        <s v="1507UE21100"/>
        <s v="1507YR66511"/>
        <s v="1607PU77864"/>
        <s v="1607PU77865"/>
        <s v="1607PU77866"/>
        <s v="1507TR63321"/>
        <s v="1507TR63322"/>
        <s v="1507TR63323"/>
        <s v="1507FD53110"/>
        <s v="1507EB66709"/>
        <s v="1507JW20977"/>
        <s v="1607VC35508"/>
        <s v="1607VC35509"/>
        <s v="1607VC35510"/>
        <s v="1607VC35511"/>
        <s v="1607VC35512"/>
        <s v="1507CZ28771"/>
        <s v="1507HG43342"/>
        <s v="1907JV78911"/>
        <s v="1107ES86753"/>
        <s v="1507ED11677"/>
        <s v="1107ES86754"/>
        <s v="1607UT35705"/>
        <s v="1607UT35706"/>
        <s v="1507XC15589"/>
        <s v="1507NW09887"/>
        <s v="1907JV11956"/>
        <s v="1107EP20966"/>
        <s v="1107EP20967"/>
        <s v="1107RV10886"/>
        <s v="1607RQ08677"/>
        <s v="1607RQ08678"/>
        <s v="1507EZ19677"/>
        <s v="1607YC95221"/>
        <s v="1607YC95222"/>
        <s v="1507SM20991"/>
        <s v="1507UE19967"/>
        <s v="1107JS75541"/>
        <s v="1607TA11473"/>
        <s v="1607TA11474"/>
        <s v="1607TA11475"/>
        <s v="1607TA11476"/>
        <s v="1607TA11477"/>
        <s v="1607TA11478"/>
        <s v="1507AB29976"/>
        <s v="1507WV33466"/>
        <s v="1507LO39002"/>
        <s v="1507HB25669"/>
        <s v="1507TR21155"/>
        <s v="1607KR34421"/>
        <s v="1607KR34422"/>
        <s v="1607KR34423"/>
        <s v="1507QX19944"/>
        <s v="1507BS95332"/>
        <s v="1607RD33011"/>
        <s v="1607RD33012"/>
        <s v="1507BT78845"/>
        <s v="1507YM11339"/>
        <s v="1607YC07781"/>
        <s v="1607YC07782"/>
        <s v="1607YC07783"/>
        <s v="1607YC07784"/>
        <s v="1607YC07785"/>
        <s v="1607YC07786"/>
        <s v="1507TD95334"/>
        <s v="1507OQ64431"/>
        <s v="1507SZ67993"/>
        <s v="1507EQ077521"/>
        <s v="1507YE60092"/>
        <s v="1507AG77511"/>
        <s v="1507BY33389"/>
        <s v="1507BY33390"/>
        <s v="1607PL42973"/>
        <s v="1607PL42974"/>
        <s v="1607PL42975"/>
        <s v="1607PL42976"/>
        <s v="1607PL42977"/>
        <s v="1607PL42978"/>
        <s v="1607PL42979"/>
        <s v="1607PL42980"/>
        <s v="1607PL42981"/>
        <s v="1607PL42982"/>
        <s v="1607PL42983"/>
        <s v="1607PL42984"/>
        <s v="1507RM39852"/>
        <s v="1507EJ46721"/>
        <s v="1507EJ46722"/>
        <s v="1507EJ46723"/>
        <s v="1507UE95332"/>
        <s v="1507UE95333"/>
        <s v="1507UE95334"/>
        <s v="1507UE95335"/>
        <s v="1507RL87443"/>
        <s v="1507EV07754"/>
        <s v="1507PL15578"/>
        <s v="1507GM09987"/>
        <s v="1507KQ75411"/>
        <s v="1507DC96341"/>
        <s v="1507SW31197"/>
        <s v="1507LA22981"/>
        <s v="1507QP94332"/>
        <s v="1507UA28776"/>
        <s v="1107YZ18897"/>
        <s v="1907JV29011"/>
        <s v="1907JV29012"/>
        <s v="1907JV29013"/>
        <s v="1907JV29014"/>
        <s v="1107RB21987"/>
        <s v="1107RB21988"/>
        <s v="1107NE34543"/>
        <s v="1107NE34544"/>
        <s v="1107EK45213"/>
        <s v="1507SE59333"/>
        <s v="1507EK94321"/>
        <s v="1507KN92211"/>
        <s v="1507WX34294"/>
        <s v="1507YT34022"/>
        <s v="1507AS87433"/>
        <s v="1507PK86433"/>
        <s v="1507LP63432"/>
        <s v="1507TD34722"/>
        <s v="1607EW54286"/>
        <s v="1607EW54287"/>
        <s v="1607EW54288"/>
        <s v="1607EW54289"/>
        <s v="1607EW54290"/>
        <s v="1607EW54291"/>
        <s v="1607EW54292"/>
        <s v="1607EW54293"/>
        <s v="1607EW54294"/>
        <s v="1607EW54295"/>
        <s v="1607EW54296"/>
        <s v="1607EW54297"/>
        <s v="1607EW54298"/>
        <s v="1607EW54299"/>
        <s v="1607EW54300"/>
        <s v="1607EW54301"/>
        <s v="1607EW54302"/>
        <s v="1607EW54303"/>
        <s v="1607EW54304"/>
        <s v="1607EW54305"/>
        <s v="1607EW54306"/>
        <s v="1607EW54307"/>
        <s v="1607EW54308"/>
        <s v="1607EW54309"/>
        <s v="1607EW54310"/>
        <s v="1607EW54311"/>
        <s v="1607EW54312"/>
        <s v="1607EW54313"/>
        <s v="1607EW54314"/>
        <s v="1507EB73562"/>
        <s v="1507CH63208"/>
        <s v="1507UY64291"/>
        <s v="1507WN28643"/>
        <s v="1507CK43981"/>
        <s v="1507RZ79643"/>
        <s v="1507BQ53421"/>
        <s v="1507DA28645"/>
        <s v="1507YX67853"/>
        <s v="1507LV43211"/>
        <s v="1507HE78544"/>
        <s v="1507MS89672"/>
        <s v="1507AB89433"/>
        <s v="1507LY67832"/>
        <s v="1507EC43221"/>
        <s v="1507JF32761"/>
        <s v="1507SW23876"/>
        <s v="1507UW65332"/>
        <s v="1507OV87662"/>
        <s v="1507TD26784"/>
        <s v="1507TD26785"/>
        <s v="1107UB21196"/>
        <s v="1107UB21197"/>
        <s v="1107UB21198"/>
        <s v="1107UB21199"/>
        <s v="1107UB21200"/>
        <s v="1107UB21201"/>
        <s v="1107UB21202"/>
        <s v="1107FM76341"/>
        <s v="1107FM76342"/>
        <s v="1107DP34283"/>
        <s v="1107TE47683"/>
        <s v="1107DP76532"/>
        <s v="1907JV52077"/>
        <s v="1607UR75331"/>
        <s v="1607UR75332"/>
        <s v="1607UR75333"/>
        <s v="1607UR75334"/>
        <s v="1607UR75335"/>
        <s v="1607UR75336"/>
        <s v="1607UR75337"/>
        <s v="1607LW85332"/>
        <s v="1607LW85333"/>
        <s v="1607LW85334"/>
        <s v="1607LW85335"/>
        <s v="1607LW85336"/>
        <s v="1507YQ92211"/>
        <s v="1507YQ92212"/>
        <s v="1507YQ92213"/>
        <s v="1507LJ33254"/>
        <s v="1507LJ33255"/>
        <s v="1107YH17834"/>
        <s v="1107FG46321"/>
        <s v="1107FG46322"/>
        <s v="1607GS89050"/>
        <s v="1607GS89051"/>
        <s v="1107RN23887"/>
        <s v="1107LU46533"/>
        <s v="1607LC44091"/>
        <s v="1607LC44092"/>
        <s v="1607LC44093"/>
        <s v="1607LC44094"/>
        <s v="1607LC44095"/>
        <s v="1607LC44096"/>
        <s v="1607LC44097"/>
        <s v="1507GF23867"/>
        <s v="1507GF23868"/>
        <s v="1507UQ84671"/>
        <s v="1507NV78521"/>
        <s v="1607HZ32293"/>
        <s v="1507WA56321"/>
        <s v="1107TU32876"/>
        <s v="1107SV45531"/>
        <s v="1607ER89974"/>
        <s v="1507AC33867"/>
        <s v="1507YC85632"/>
        <s v="1607ND45987"/>
        <s v="1607ND45988"/>
        <s v="1607ND45989"/>
        <s v="1607ND45990"/>
        <s v="1607ND45991"/>
        <s v="1607ND45992"/>
        <s v="1607ND45993"/>
        <s v="1607ND45994"/>
        <s v="1607ND45995"/>
        <s v="1607ND45996"/>
        <s v="1607ND45997"/>
        <s v="1607ND45998"/>
        <s v="1607ND45999"/>
        <s v="1607ND46000"/>
        <s v="1607ND46001"/>
        <s v="1607ND46002"/>
        <s v="1607ND46003"/>
        <s v="1607ND46004"/>
        <s v="1607ND46005"/>
        <s v="1607ND46006"/>
        <s v="1607ND46007"/>
        <s v="1607ND46008"/>
        <s v="1607ND46009"/>
        <s v="1607ND46010"/>
        <s v="1607ND46011"/>
        <s v="1607ND46012"/>
        <s v="1607ND46013"/>
        <s v="1607ND46014"/>
        <s v="1607ND46015"/>
        <s v="1607ND46016"/>
        <s v="1607ND46017"/>
        <s v="1607ND46018"/>
        <s v="1607ND46019"/>
        <s v="1607ND46020"/>
        <s v="1607ND46021"/>
        <s v="1107EW89673"/>
        <s v="1107MG48732"/>
        <s v="1107MG48733"/>
        <s v="1107VS78555"/>
        <s v="1107VS78556"/>
        <s v="1107BH21123"/>
        <s v="1607HQ89443"/>
        <s v="1907JV87455"/>
        <s v="1607HQ89444"/>
        <s v="1107KB38876"/>
        <s v="1107FC30988"/>
        <s v="1107FR96774"/>
        <s v="1107PL66733"/>
        <s v="1607TS78443"/>
        <s v="1607TS78444"/>
        <s v="1607TS78445"/>
        <s v="1607TS78446"/>
        <s v="1607TS78447"/>
        <s v="1607TS78448"/>
        <s v="1507JX78632"/>
        <s v="1507SV86732"/>
        <s v="1507BM12763"/>
        <s v="1507LM26543"/>
        <s v="1507LM26544"/>
        <s v="1507CE17653"/>
      </sharedItems>
    </cacheField>
    <cacheField name="Trans Type">
      <sharedItems containsMixedTypes="0" count="5">
        <s v="CC"/>
        <s v="EE"/>
        <s v="VP"/>
        <s v="AT"/>
        <s v="JV"/>
      </sharedItems>
    </cacheField>
    <cacheField name="Vendor Name">
      <sharedItems containsMixedTypes="0"/>
    </cacheField>
    <cacheField name="Invoice Number">
      <sharedItems containsMixedTypes="1" containsNumber="1" containsInteger="1"/>
    </cacheField>
    <cacheField name="Date">
      <sharedItems containsSemiMixedTypes="0" containsNonDate="0" containsDate="1" containsString="0" containsMixedTypes="0" count="26">
        <d v="2007-01-12T00:00:00.000"/>
        <d v="2007-01-29T00:00:00.000"/>
        <d v="2007-01-30T00:00:00.000"/>
        <d v="2007-01-27T00:00:00.000"/>
        <d v="2007-01-02T00:00:00.000"/>
        <d v="2006-12-31T00:00:00.000"/>
        <d v="2007-01-19T00:00:00.000"/>
        <d v="2006-12-28T00:00:00.000"/>
        <d v="2007-01-22T00:00:00.000"/>
        <d v="2007-01-16T00:00:00.000"/>
        <d v="2007-01-14T00:00:00.000"/>
        <d v="2007-01-26T00:00:00.000"/>
        <d v="2006-12-29T00:00:00.000"/>
        <d v="2007-01-03T00:00:00.000"/>
        <d v="2007-01-28T00:00:00.000"/>
        <d v="2007-01-25T00:00:00.000"/>
        <d v="2007-01-01T00:00:00.000"/>
        <d v="2007-01-24T00:00:00.000"/>
        <d v="2007-01-23T00:00:00.000"/>
        <d v="2007-01-20T00:00:00.000"/>
        <d v="2007-01-21T00:00:00.000"/>
        <d v="2007-01-18T00:00:00.000"/>
        <d v="2007-01-17T00:00:00.000"/>
        <d v="2007-01-31T00:00:00.000"/>
        <d v="2007-01-04T00:00:00.000"/>
        <d v="2007-01-05T00:00:00.000"/>
      </sharedItems>
    </cacheField>
    <cacheField name="Amoun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24" firstHeaderRow="1" firstDataRow="2" firstDataCol="1"/>
  <pivotFields count="8">
    <pivotField axis="axisRow" compact="0" outline="0" subtotalTop="0" showAll="0">
      <items count="20">
        <item x="3"/>
        <item x="17"/>
        <item x="13"/>
        <item x="12"/>
        <item x="7"/>
        <item x="11"/>
        <item x="0"/>
        <item x="14"/>
        <item x="16"/>
        <item x="8"/>
        <item x="5"/>
        <item x="6"/>
        <item x="1"/>
        <item x="4"/>
        <item x="18"/>
        <item x="2"/>
        <item x="15"/>
        <item x="10"/>
        <item x="9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6">
        <item x="3"/>
        <item x="0"/>
        <item x="1"/>
        <item x="4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dataField="1" compact="0" outline="0" subtotalTop="0" showAll="0" numFmtId="4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mount" fld="7" baseField="0" baseItem="0" numFmtId="3"/>
  </dataFields>
  <formats count="2">
    <format dxfId="0">
      <pivotArea outline="0" fieldPosition="0"/>
    </format>
    <format dxfId="1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10.8515625" style="0" customWidth="1"/>
    <col min="3" max="3" width="15.140625" style="0" customWidth="1"/>
    <col min="4" max="4" width="13.57421875" style="0" customWidth="1"/>
    <col min="5" max="5" width="32.57421875" style="0" bestFit="1" customWidth="1"/>
    <col min="6" max="6" width="18.140625" style="0" bestFit="1" customWidth="1"/>
    <col min="7" max="7" width="10.140625" style="0" bestFit="1" customWidth="1"/>
    <col min="8" max="8" width="12.57421875" style="0" customWidth="1"/>
  </cols>
  <sheetData>
    <row r="1" spans="1:11" ht="18">
      <c r="A1" s="4"/>
      <c r="B1" s="4"/>
      <c r="C1" s="5" t="s">
        <v>781</v>
      </c>
      <c r="D1" s="4"/>
      <c r="E1" s="4"/>
      <c r="F1" s="4"/>
      <c r="G1" s="4"/>
      <c r="H1" s="4"/>
      <c r="I1" s="4"/>
      <c r="J1" s="4"/>
      <c r="K1" s="4"/>
    </row>
    <row r="2" spans="1:8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2.75">
      <c r="A3" t="s">
        <v>8</v>
      </c>
      <c r="B3">
        <v>204</v>
      </c>
      <c r="C3" t="s">
        <v>9</v>
      </c>
      <c r="D3" t="s">
        <v>10</v>
      </c>
      <c r="E3" t="s">
        <v>11</v>
      </c>
      <c r="F3" t="s">
        <v>12</v>
      </c>
      <c r="G3" s="1">
        <v>39094</v>
      </c>
      <c r="H3" s="2">
        <v>1175.79</v>
      </c>
    </row>
    <row r="4" spans="1:8" ht="12.75">
      <c r="A4" t="s">
        <v>8</v>
      </c>
      <c r="B4">
        <v>204</v>
      </c>
      <c r="C4" t="s">
        <v>13</v>
      </c>
      <c r="D4" t="s">
        <v>10</v>
      </c>
      <c r="E4" t="s">
        <v>11</v>
      </c>
      <c r="F4" t="s">
        <v>12</v>
      </c>
      <c r="G4" s="1">
        <v>39094</v>
      </c>
      <c r="H4" s="2">
        <v>1116.26</v>
      </c>
    </row>
    <row r="5" spans="1:8" ht="12.75">
      <c r="A5" t="s">
        <v>8</v>
      </c>
      <c r="B5">
        <v>204</v>
      </c>
      <c r="C5" t="s">
        <v>14</v>
      </c>
      <c r="D5" t="s">
        <v>10</v>
      </c>
      <c r="E5" t="s">
        <v>11</v>
      </c>
      <c r="F5" t="s">
        <v>12</v>
      </c>
      <c r="G5" s="1">
        <v>39094</v>
      </c>
      <c r="H5" s="2">
        <v>747.47</v>
      </c>
    </row>
    <row r="6" spans="1:8" ht="12.75">
      <c r="A6" t="s">
        <v>8</v>
      </c>
      <c r="B6">
        <v>204</v>
      </c>
      <c r="C6" t="s">
        <v>15</v>
      </c>
      <c r="D6" t="s">
        <v>10</v>
      </c>
      <c r="E6" t="s">
        <v>11</v>
      </c>
      <c r="F6" t="s">
        <v>12</v>
      </c>
      <c r="G6" s="1">
        <v>39094</v>
      </c>
      <c r="H6" s="2">
        <v>986.41</v>
      </c>
    </row>
    <row r="7" spans="1:8" ht="12.75">
      <c r="A7" t="s">
        <v>8</v>
      </c>
      <c r="B7">
        <v>204</v>
      </c>
      <c r="C7" t="s">
        <v>16</v>
      </c>
      <c r="D7" t="s">
        <v>10</v>
      </c>
      <c r="E7" t="s">
        <v>11</v>
      </c>
      <c r="F7" t="s">
        <v>12</v>
      </c>
      <c r="G7" s="1">
        <v>39094</v>
      </c>
      <c r="H7" s="2">
        <v>1216.51</v>
      </c>
    </row>
    <row r="8" spans="1:8" ht="12.75">
      <c r="A8" t="s">
        <v>8</v>
      </c>
      <c r="B8">
        <v>204</v>
      </c>
      <c r="C8" t="s">
        <v>17</v>
      </c>
      <c r="D8" t="s">
        <v>10</v>
      </c>
      <c r="E8" t="s">
        <v>11</v>
      </c>
      <c r="F8" t="s">
        <v>12</v>
      </c>
      <c r="G8" s="1">
        <v>39094</v>
      </c>
      <c r="H8" s="2">
        <v>1800</v>
      </c>
    </row>
    <row r="9" spans="1:8" ht="12.75">
      <c r="A9" t="s">
        <v>8</v>
      </c>
      <c r="B9">
        <v>204</v>
      </c>
      <c r="C9" t="s">
        <v>18</v>
      </c>
      <c r="D9" t="s">
        <v>10</v>
      </c>
      <c r="E9" t="s">
        <v>11</v>
      </c>
      <c r="F9" t="s">
        <v>12</v>
      </c>
      <c r="G9" s="1">
        <v>39094</v>
      </c>
      <c r="H9" s="2">
        <v>1100</v>
      </c>
    </row>
    <row r="10" spans="1:8" ht="12.75">
      <c r="A10" t="s">
        <v>8</v>
      </c>
      <c r="B10">
        <v>204</v>
      </c>
      <c r="C10" t="s">
        <v>19</v>
      </c>
      <c r="D10" t="s">
        <v>20</v>
      </c>
      <c r="E10" t="s">
        <v>21</v>
      </c>
      <c r="F10" t="s">
        <v>22</v>
      </c>
      <c r="G10" s="1">
        <v>39111</v>
      </c>
      <c r="H10" s="2">
        <v>144</v>
      </c>
    </row>
    <row r="11" spans="1:8" ht="12.75">
      <c r="A11" t="s">
        <v>8</v>
      </c>
      <c r="B11">
        <v>204</v>
      </c>
      <c r="C11" t="s">
        <v>23</v>
      </c>
      <c r="D11" t="s">
        <v>20</v>
      </c>
      <c r="E11" t="s">
        <v>21</v>
      </c>
      <c r="F11" t="s">
        <v>22</v>
      </c>
      <c r="G11" s="1">
        <v>39111</v>
      </c>
      <c r="H11" s="2">
        <v>436.82</v>
      </c>
    </row>
    <row r="12" spans="1:8" ht="12.75">
      <c r="A12" t="s">
        <v>8</v>
      </c>
      <c r="B12">
        <v>204</v>
      </c>
      <c r="C12" t="s">
        <v>24</v>
      </c>
      <c r="D12" t="s">
        <v>20</v>
      </c>
      <c r="E12" t="s">
        <v>25</v>
      </c>
      <c r="F12" t="s">
        <v>26</v>
      </c>
      <c r="G12" s="1">
        <v>39112</v>
      </c>
      <c r="H12" s="2">
        <v>165.27</v>
      </c>
    </row>
    <row r="13" spans="1:8" ht="12.75">
      <c r="A13" t="s">
        <v>8</v>
      </c>
      <c r="B13">
        <v>204</v>
      </c>
      <c r="C13" t="s">
        <v>27</v>
      </c>
      <c r="D13" t="s">
        <v>20</v>
      </c>
      <c r="E13" t="s">
        <v>25</v>
      </c>
      <c r="F13" t="s">
        <v>26</v>
      </c>
      <c r="G13" s="1">
        <v>39112</v>
      </c>
      <c r="H13" s="2">
        <v>199.05</v>
      </c>
    </row>
    <row r="14" spans="1:8" ht="12.75">
      <c r="A14" t="s">
        <v>8</v>
      </c>
      <c r="B14">
        <v>204</v>
      </c>
      <c r="C14" t="s">
        <v>28</v>
      </c>
      <c r="D14" t="s">
        <v>20</v>
      </c>
      <c r="E14" t="s">
        <v>25</v>
      </c>
      <c r="F14" t="s">
        <v>26</v>
      </c>
      <c r="G14" s="1">
        <v>39112</v>
      </c>
      <c r="H14" s="2">
        <v>112.97</v>
      </c>
    </row>
    <row r="15" spans="1:8" ht="12.75">
      <c r="A15" t="s">
        <v>8</v>
      </c>
      <c r="B15">
        <v>204</v>
      </c>
      <c r="C15" t="s">
        <v>29</v>
      </c>
      <c r="D15" t="s">
        <v>20</v>
      </c>
      <c r="E15" t="s">
        <v>30</v>
      </c>
      <c r="F15" t="s">
        <v>31</v>
      </c>
      <c r="G15" s="1">
        <v>39109</v>
      </c>
      <c r="H15" s="2">
        <v>108.96</v>
      </c>
    </row>
    <row r="16" spans="1:8" ht="12.75">
      <c r="A16" t="s">
        <v>8</v>
      </c>
      <c r="B16">
        <v>204</v>
      </c>
      <c r="C16" t="s">
        <v>32</v>
      </c>
      <c r="D16" t="s">
        <v>20</v>
      </c>
      <c r="E16" t="s">
        <v>30</v>
      </c>
      <c r="F16" t="s">
        <v>31</v>
      </c>
      <c r="G16" s="1">
        <v>39109</v>
      </c>
      <c r="H16" s="2">
        <v>217.57</v>
      </c>
    </row>
    <row r="17" spans="1:8" ht="12.75">
      <c r="A17" t="s">
        <v>8</v>
      </c>
      <c r="B17">
        <v>230</v>
      </c>
      <c r="C17" t="s">
        <v>33</v>
      </c>
      <c r="D17" t="s">
        <v>20</v>
      </c>
      <c r="E17" t="s">
        <v>30</v>
      </c>
      <c r="F17" t="s">
        <v>31</v>
      </c>
      <c r="G17" s="1">
        <v>39109</v>
      </c>
      <c r="H17" s="2">
        <v>58.4</v>
      </c>
    </row>
    <row r="18" spans="1:8" ht="12.75">
      <c r="A18" t="s">
        <v>8</v>
      </c>
      <c r="B18">
        <v>230</v>
      </c>
      <c r="C18" t="s">
        <v>34</v>
      </c>
      <c r="D18" t="s">
        <v>35</v>
      </c>
      <c r="E18" t="s">
        <v>36</v>
      </c>
      <c r="F18" t="s">
        <v>37</v>
      </c>
      <c r="G18" s="1">
        <v>39084</v>
      </c>
      <c r="H18" s="2">
        <v>117.23</v>
      </c>
    </row>
    <row r="19" spans="1:8" ht="12.75">
      <c r="A19" t="s">
        <v>8</v>
      </c>
      <c r="B19">
        <v>230</v>
      </c>
      <c r="C19" t="s">
        <v>38</v>
      </c>
      <c r="D19" t="s">
        <v>35</v>
      </c>
      <c r="E19" t="s">
        <v>36</v>
      </c>
      <c r="F19" t="s">
        <v>37</v>
      </c>
      <c r="G19" s="1">
        <v>39084</v>
      </c>
      <c r="H19" s="2">
        <v>360.29</v>
      </c>
    </row>
    <row r="20" spans="1:8" ht="12.75">
      <c r="A20" t="s">
        <v>8</v>
      </c>
      <c r="B20">
        <v>250</v>
      </c>
      <c r="C20" t="s">
        <v>39</v>
      </c>
      <c r="D20" t="s">
        <v>35</v>
      </c>
      <c r="E20" t="s">
        <v>40</v>
      </c>
      <c r="F20" t="s">
        <v>41</v>
      </c>
      <c r="G20" s="1">
        <v>39082</v>
      </c>
      <c r="H20" s="2">
        <v>1237.43</v>
      </c>
    </row>
    <row r="21" spans="1:8" ht="12.75">
      <c r="A21" t="s">
        <v>42</v>
      </c>
      <c r="B21">
        <v>210</v>
      </c>
      <c r="C21" t="s">
        <v>43</v>
      </c>
      <c r="D21" t="s">
        <v>20</v>
      </c>
      <c r="E21" t="s">
        <v>44</v>
      </c>
      <c r="F21" t="s">
        <v>45</v>
      </c>
      <c r="G21" s="1">
        <v>39101</v>
      </c>
      <c r="H21" s="2">
        <v>134.4</v>
      </c>
    </row>
    <row r="22" spans="1:8" ht="12.75">
      <c r="A22" t="s">
        <v>42</v>
      </c>
      <c r="B22">
        <v>204</v>
      </c>
      <c r="C22" t="s">
        <v>46</v>
      </c>
      <c r="D22" t="s">
        <v>20</v>
      </c>
      <c r="E22" t="s">
        <v>44</v>
      </c>
      <c r="F22" t="s">
        <v>45</v>
      </c>
      <c r="G22" s="1">
        <v>39101</v>
      </c>
      <c r="H22" s="2">
        <v>7.9</v>
      </c>
    </row>
    <row r="23" spans="1:8" ht="12.75">
      <c r="A23" t="s">
        <v>42</v>
      </c>
      <c r="B23">
        <v>210</v>
      </c>
      <c r="C23" t="s">
        <v>47</v>
      </c>
      <c r="D23" t="s">
        <v>35</v>
      </c>
      <c r="E23" t="s">
        <v>48</v>
      </c>
      <c r="F23" t="s">
        <v>49</v>
      </c>
      <c r="G23" s="1">
        <v>39079</v>
      </c>
      <c r="H23" s="2">
        <v>1203.72</v>
      </c>
    </row>
    <row r="24" spans="1:8" ht="12.75">
      <c r="A24" t="s">
        <v>42</v>
      </c>
      <c r="B24">
        <v>210</v>
      </c>
      <c r="C24" t="s">
        <v>50</v>
      </c>
      <c r="D24" t="s">
        <v>20</v>
      </c>
      <c r="E24" t="s">
        <v>51</v>
      </c>
      <c r="F24" t="s">
        <v>52</v>
      </c>
      <c r="G24" s="1">
        <v>39104</v>
      </c>
      <c r="H24" s="2">
        <v>329.27</v>
      </c>
    </row>
    <row r="25" spans="1:8" ht="12.75">
      <c r="A25" t="s">
        <v>42</v>
      </c>
      <c r="B25">
        <v>210</v>
      </c>
      <c r="C25" t="s">
        <v>53</v>
      </c>
      <c r="D25" t="s">
        <v>20</v>
      </c>
      <c r="E25" t="s">
        <v>51</v>
      </c>
      <c r="F25" t="s">
        <v>52</v>
      </c>
      <c r="G25" s="1">
        <v>39104</v>
      </c>
      <c r="H25" s="2">
        <v>306.92</v>
      </c>
    </row>
    <row r="26" spans="1:8" ht="12.75">
      <c r="A26" t="s">
        <v>54</v>
      </c>
      <c r="B26">
        <v>210</v>
      </c>
      <c r="C26" t="s">
        <v>55</v>
      </c>
      <c r="D26" t="s">
        <v>20</v>
      </c>
      <c r="E26" t="s">
        <v>51</v>
      </c>
      <c r="F26" t="s">
        <v>52</v>
      </c>
      <c r="G26" s="1">
        <v>39104</v>
      </c>
      <c r="H26" s="2">
        <v>387.25</v>
      </c>
    </row>
    <row r="27" spans="1:8" ht="12.75">
      <c r="A27" t="s">
        <v>54</v>
      </c>
      <c r="B27">
        <v>210</v>
      </c>
      <c r="C27" t="s">
        <v>56</v>
      </c>
      <c r="D27" t="s">
        <v>10</v>
      </c>
      <c r="E27" t="s">
        <v>11</v>
      </c>
      <c r="F27" t="s">
        <v>57</v>
      </c>
      <c r="G27" s="1">
        <v>39098</v>
      </c>
      <c r="H27" s="2">
        <v>733.47</v>
      </c>
    </row>
    <row r="28" spans="1:8" ht="12.75">
      <c r="A28" t="s">
        <v>54</v>
      </c>
      <c r="B28">
        <v>210</v>
      </c>
      <c r="C28" t="s">
        <v>58</v>
      </c>
      <c r="D28" t="s">
        <v>10</v>
      </c>
      <c r="E28" t="s">
        <v>11</v>
      </c>
      <c r="F28" t="s">
        <v>57</v>
      </c>
      <c r="G28" s="1">
        <v>39098</v>
      </c>
      <c r="H28" s="2">
        <v>987.47</v>
      </c>
    </row>
    <row r="29" spans="1:8" ht="12.75">
      <c r="A29" t="s">
        <v>54</v>
      </c>
      <c r="B29">
        <v>210</v>
      </c>
      <c r="C29" t="s">
        <v>59</v>
      </c>
      <c r="D29" t="s">
        <v>10</v>
      </c>
      <c r="E29" t="s">
        <v>11</v>
      </c>
      <c r="F29" t="s">
        <v>57</v>
      </c>
      <c r="G29" s="1">
        <v>39098</v>
      </c>
      <c r="H29" s="2">
        <v>1206.52</v>
      </c>
    </row>
    <row r="30" spans="1:8" ht="12.75">
      <c r="A30" t="s">
        <v>54</v>
      </c>
      <c r="B30">
        <v>210</v>
      </c>
      <c r="C30" t="s">
        <v>60</v>
      </c>
      <c r="D30" t="s">
        <v>20</v>
      </c>
      <c r="E30" t="s">
        <v>61</v>
      </c>
      <c r="F30" t="s">
        <v>62</v>
      </c>
      <c r="G30" s="1">
        <v>39104</v>
      </c>
      <c r="H30" s="2">
        <v>309.5</v>
      </c>
    </row>
    <row r="31" spans="1:8" ht="12.75">
      <c r="A31" t="s">
        <v>54</v>
      </c>
      <c r="B31">
        <v>210</v>
      </c>
      <c r="C31" t="s">
        <v>63</v>
      </c>
      <c r="D31" t="s">
        <v>10</v>
      </c>
      <c r="E31" t="s">
        <v>11</v>
      </c>
      <c r="F31" t="s">
        <v>64</v>
      </c>
      <c r="G31" s="1">
        <v>39096</v>
      </c>
      <c r="H31" s="2">
        <v>313.6</v>
      </c>
    </row>
    <row r="32" spans="1:8" ht="12.75">
      <c r="A32" t="s">
        <v>54</v>
      </c>
      <c r="B32">
        <v>210</v>
      </c>
      <c r="C32" t="s">
        <v>65</v>
      </c>
      <c r="D32" t="s">
        <v>10</v>
      </c>
      <c r="E32" t="s">
        <v>11</v>
      </c>
      <c r="F32" t="s">
        <v>64</v>
      </c>
      <c r="G32" s="1">
        <v>39096</v>
      </c>
      <c r="H32" s="2">
        <v>313.6</v>
      </c>
    </row>
    <row r="33" spans="1:8" ht="12.75">
      <c r="A33" t="s">
        <v>54</v>
      </c>
      <c r="B33">
        <v>210</v>
      </c>
      <c r="C33" t="s">
        <v>66</v>
      </c>
      <c r="D33" t="s">
        <v>10</v>
      </c>
      <c r="E33" t="s">
        <v>11</v>
      </c>
      <c r="F33" t="s">
        <v>64</v>
      </c>
      <c r="G33" s="1">
        <v>39096</v>
      </c>
      <c r="H33" s="2">
        <v>1292.89</v>
      </c>
    </row>
    <row r="34" spans="1:8" ht="12.75">
      <c r="A34" t="s">
        <v>54</v>
      </c>
      <c r="B34">
        <v>210</v>
      </c>
      <c r="C34" t="s">
        <v>67</v>
      </c>
      <c r="D34" t="s">
        <v>10</v>
      </c>
      <c r="E34" t="s">
        <v>11</v>
      </c>
      <c r="F34" t="s">
        <v>64</v>
      </c>
      <c r="G34" s="1">
        <v>39096</v>
      </c>
      <c r="H34" s="2">
        <v>823.97</v>
      </c>
    </row>
    <row r="35" spans="1:8" ht="12.75">
      <c r="A35" t="s">
        <v>54</v>
      </c>
      <c r="B35">
        <v>210</v>
      </c>
      <c r="C35" t="s">
        <v>68</v>
      </c>
      <c r="D35" t="s">
        <v>20</v>
      </c>
      <c r="E35" t="s">
        <v>69</v>
      </c>
      <c r="F35" t="s">
        <v>70</v>
      </c>
      <c r="G35" s="1">
        <v>39108</v>
      </c>
      <c r="H35" s="2">
        <v>181.31</v>
      </c>
    </row>
    <row r="36" spans="1:8" ht="12.75">
      <c r="A36" t="s">
        <v>54</v>
      </c>
      <c r="B36">
        <v>250</v>
      </c>
      <c r="C36" t="s">
        <v>71</v>
      </c>
      <c r="D36" t="s">
        <v>35</v>
      </c>
      <c r="E36" t="s">
        <v>72</v>
      </c>
      <c r="F36" t="s">
        <v>73</v>
      </c>
      <c r="G36" s="1">
        <v>39080</v>
      </c>
      <c r="H36" s="2">
        <v>8432.1</v>
      </c>
    </row>
    <row r="37" spans="1:8" ht="12.75">
      <c r="A37" t="s">
        <v>54</v>
      </c>
      <c r="B37">
        <v>250</v>
      </c>
      <c r="C37" t="s">
        <v>74</v>
      </c>
      <c r="D37" t="s">
        <v>35</v>
      </c>
      <c r="E37" t="s">
        <v>72</v>
      </c>
      <c r="F37" t="s">
        <v>73</v>
      </c>
      <c r="G37" s="1">
        <v>39080</v>
      </c>
      <c r="H37" s="2">
        <v>30</v>
      </c>
    </row>
    <row r="38" spans="1:8" ht="12.75">
      <c r="A38" t="s">
        <v>54</v>
      </c>
      <c r="B38">
        <v>250</v>
      </c>
      <c r="C38" t="s">
        <v>75</v>
      </c>
      <c r="D38" t="s">
        <v>35</v>
      </c>
      <c r="E38" t="s">
        <v>72</v>
      </c>
      <c r="F38" t="s">
        <v>73</v>
      </c>
      <c r="G38" s="1">
        <v>39080</v>
      </c>
      <c r="H38" s="2">
        <v>1496.25</v>
      </c>
    </row>
    <row r="39" spans="1:8" ht="12.75">
      <c r="A39" t="s">
        <v>54</v>
      </c>
      <c r="B39">
        <v>260</v>
      </c>
      <c r="C39" t="s">
        <v>76</v>
      </c>
      <c r="D39" t="s">
        <v>35</v>
      </c>
      <c r="E39" t="s">
        <v>72</v>
      </c>
      <c r="F39" t="s">
        <v>73</v>
      </c>
      <c r="G39" s="1">
        <v>39080</v>
      </c>
      <c r="H39" s="2">
        <v>76.12</v>
      </c>
    </row>
    <row r="40" spans="1:8" ht="12.75">
      <c r="A40" t="s">
        <v>54</v>
      </c>
      <c r="B40">
        <v>260</v>
      </c>
      <c r="C40" t="s">
        <v>77</v>
      </c>
      <c r="D40" t="s">
        <v>35</v>
      </c>
      <c r="E40" t="s">
        <v>72</v>
      </c>
      <c r="F40" t="s">
        <v>73</v>
      </c>
      <c r="G40" s="1">
        <v>39080</v>
      </c>
      <c r="H40" s="2">
        <v>271.22</v>
      </c>
    </row>
    <row r="41" spans="1:8" ht="12.75">
      <c r="A41" t="s">
        <v>54</v>
      </c>
      <c r="B41">
        <v>260</v>
      </c>
      <c r="C41" t="s">
        <v>78</v>
      </c>
      <c r="D41" t="s">
        <v>35</v>
      </c>
      <c r="E41" t="s">
        <v>72</v>
      </c>
      <c r="F41" t="s">
        <v>73</v>
      </c>
      <c r="G41" s="1">
        <v>39080</v>
      </c>
      <c r="H41" s="2">
        <v>1001</v>
      </c>
    </row>
    <row r="42" spans="1:8" ht="12.75">
      <c r="A42" t="s">
        <v>54</v>
      </c>
      <c r="B42">
        <v>230</v>
      </c>
      <c r="C42" t="s">
        <v>79</v>
      </c>
      <c r="D42" t="s">
        <v>35</v>
      </c>
      <c r="E42" t="s">
        <v>80</v>
      </c>
      <c r="F42">
        <v>27089</v>
      </c>
      <c r="G42" s="1">
        <v>39084</v>
      </c>
      <c r="H42" s="2">
        <v>6250</v>
      </c>
    </row>
    <row r="43" spans="1:8" ht="12.75">
      <c r="A43" t="s">
        <v>54</v>
      </c>
      <c r="B43">
        <v>250</v>
      </c>
      <c r="C43" t="s">
        <v>81</v>
      </c>
      <c r="D43" t="s">
        <v>35</v>
      </c>
      <c r="E43" t="s">
        <v>82</v>
      </c>
      <c r="F43" t="s">
        <v>83</v>
      </c>
      <c r="G43" s="1">
        <v>39080</v>
      </c>
      <c r="H43" s="2">
        <v>705.07</v>
      </c>
    </row>
    <row r="44" spans="1:8" ht="12.75">
      <c r="A44" t="s">
        <v>54</v>
      </c>
      <c r="B44">
        <v>250</v>
      </c>
      <c r="C44" t="s">
        <v>84</v>
      </c>
      <c r="D44" t="s">
        <v>35</v>
      </c>
      <c r="E44" t="s">
        <v>85</v>
      </c>
      <c r="F44">
        <v>164558</v>
      </c>
      <c r="G44" s="1">
        <v>39082</v>
      </c>
      <c r="H44" s="2">
        <v>233327.32</v>
      </c>
    </row>
    <row r="45" spans="1:8" ht="12.75">
      <c r="A45" t="s">
        <v>54</v>
      </c>
      <c r="B45">
        <v>250</v>
      </c>
      <c r="C45" t="s">
        <v>86</v>
      </c>
      <c r="D45" t="s">
        <v>35</v>
      </c>
      <c r="E45" t="s">
        <v>87</v>
      </c>
      <c r="F45" t="s">
        <v>88</v>
      </c>
      <c r="G45" s="1">
        <v>39085</v>
      </c>
      <c r="H45" s="2">
        <v>327417.09</v>
      </c>
    </row>
    <row r="46" spans="1:8" ht="12.75">
      <c r="A46" t="s">
        <v>54</v>
      </c>
      <c r="B46">
        <v>250</v>
      </c>
      <c r="C46" t="s">
        <v>89</v>
      </c>
      <c r="D46" t="s">
        <v>35</v>
      </c>
      <c r="E46" t="s">
        <v>87</v>
      </c>
      <c r="F46" t="s">
        <v>88</v>
      </c>
      <c r="G46" s="1">
        <v>39085</v>
      </c>
      <c r="H46" s="2">
        <v>26613.72</v>
      </c>
    </row>
    <row r="47" spans="1:8" ht="12.75">
      <c r="A47" t="s">
        <v>54</v>
      </c>
      <c r="B47">
        <v>250</v>
      </c>
      <c r="C47" t="s">
        <v>90</v>
      </c>
      <c r="D47" t="s">
        <v>35</v>
      </c>
      <c r="E47" t="s">
        <v>87</v>
      </c>
      <c r="F47" t="s">
        <v>88</v>
      </c>
      <c r="G47" s="1">
        <v>39085</v>
      </c>
      <c r="H47" s="2">
        <v>144913.89</v>
      </c>
    </row>
    <row r="48" spans="1:8" ht="12.75">
      <c r="A48" t="s">
        <v>54</v>
      </c>
      <c r="B48">
        <v>250</v>
      </c>
      <c r="C48" t="s">
        <v>91</v>
      </c>
      <c r="D48" t="s">
        <v>35</v>
      </c>
      <c r="E48" t="s">
        <v>87</v>
      </c>
      <c r="F48" t="s">
        <v>88</v>
      </c>
      <c r="G48" s="1">
        <v>39085</v>
      </c>
      <c r="H48" s="2">
        <v>118647.22</v>
      </c>
    </row>
    <row r="49" spans="1:8" ht="12.75">
      <c r="A49" t="s">
        <v>54</v>
      </c>
      <c r="B49">
        <v>250</v>
      </c>
      <c r="C49" t="s">
        <v>92</v>
      </c>
      <c r="D49" t="s">
        <v>35</v>
      </c>
      <c r="E49" t="s">
        <v>87</v>
      </c>
      <c r="F49" t="s">
        <v>88</v>
      </c>
      <c r="G49" s="1">
        <v>39085</v>
      </c>
      <c r="H49" s="2">
        <v>144108.76</v>
      </c>
    </row>
    <row r="50" spans="1:8" ht="12.75">
      <c r="A50" t="s">
        <v>54</v>
      </c>
      <c r="B50">
        <v>210</v>
      </c>
      <c r="C50" t="s">
        <v>93</v>
      </c>
      <c r="D50" t="s">
        <v>10</v>
      </c>
      <c r="E50" t="s">
        <v>11</v>
      </c>
      <c r="F50" t="s">
        <v>94</v>
      </c>
      <c r="G50" s="1">
        <v>39104</v>
      </c>
      <c r="H50" s="2">
        <v>454.64</v>
      </c>
    </row>
    <row r="51" spans="1:8" ht="12.75">
      <c r="A51" t="s">
        <v>54</v>
      </c>
      <c r="B51">
        <v>210</v>
      </c>
      <c r="C51" t="s">
        <v>95</v>
      </c>
      <c r="D51" t="s">
        <v>10</v>
      </c>
      <c r="E51" t="s">
        <v>11</v>
      </c>
      <c r="F51" t="s">
        <v>94</v>
      </c>
      <c r="G51" s="1">
        <v>39104</v>
      </c>
      <c r="H51" s="2">
        <v>445.33</v>
      </c>
    </row>
    <row r="52" spans="1:8" ht="12.75">
      <c r="A52" t="s">
        <v>54</v>
      </c>
      <c r="B52">
        <v>210</v>
      </c>
      <c r="C52" t="s">
        <v>96</v>
      </c>
      <c r="D52" t="s">
        <v>10</v>
      </c>
      <c r="E52" t="s">
        <v>11</v>
      </c>
      <c r="F52" t="s">
        <v>94</v>
      </c>
      <c r="G52" s="1">
        <v>39104</v>
      </c>
      <c r="H52" s="2">
        <v>588.1</v>
      </c>
    </row>
    <row r="53" spans="1:8" ht="12.75">
      <c r="A53" t="s">
        <v>97</v>
      </c>
      <c r="B53">
        <v>210</v>
      </c>
      <c r="C53" t="s">
        <v>98</v>
      </c>
      <c r="D53" t="s">
        <v>20</v>
      </c>
      <c r="E53" t="s">
        <v>99</v>
      </c>
      <c r="F53" t="s">
        <v>100</v>
      </c>
      <c r="G53" s="1">
        <v>39108</v>
      </c>
      <c r="H53" s="2">
        <v>271.4</v>
      </c>
    </row>
    <row r="54" spans="1:8" ht="12.75">
      <c r="A54" t="s">
        <v>97</v>
      </c>
      <c r="B54">
        <v>210</v>
      </c>
      <c r="C54" t="s">
        <v>101</v>
      </c>
      <c r="D54" t="s">
        <v>20</v>
      </c>
      <c r="E54" t="s">
        <v>99</v>
      </c>
      <c r="F54" t="s">
        <v>100</v>
      </c>
      <c r="G54" s="1">
        <v>39108</v>
      </c>
      <c r="H54" s="2">
        <v>247.16</v>
      </c>
    </row>
    <row r="55" spans="1:8" ht="12.75">
      <c r="A55" t="s">
        <v>97</v>
      </c>
      <c r="B55">
        <v>210</v>
      </c>
      <c r="C55" t="s">
        <v>102</v>
      </c>
      <c r="D55" t="s">
        <v>20</v>
      </c>
      <c r="E55" t="s">
        <v>103</v>
      </c>
      <c r="F55" t="s">
        <v>104</v>
      </c>
      <c r="G55" s="1">
        <v>39110</v>
      </c>
      <c r="H55" s="2">
        <v>703.6</v>
      </c>
    </row>
    <row r="56" spans="1:8" ht="12.75">
      <c r="A56" t="s">
        <v>97</v>
      </c>
      <c r="B56">
        <v>210</v>
      </c>
      <c r="C56" t="s">
        <v>105</v>
      </c>
      <c r="D56" t="s">
        <v>10</v>
      </c>
      <c r="E56" t="s">
        <v>11</v>
      </c>
      <c r="F56" t="s">
        <v>106</v>
      </c>
      <c r="G56" s="1">
        <v>39107</v>
      </c>
      <c r="H56" s="2">
        <v>1372.55</v>
      </c>
    </row>
    <row r="57" spans="1:8" ht="12.75">
      <c r="A57" t="s">
        <v>97</v>
      </c>
      <c r="B57">
        <v>210</v>
      </c>
      <c r="C57" t="s">
        <v>107</v>
      </c>
      <c r="D57" t="s">
        <v>20</v>
      </c>
      <c r="E57" t="s">
        <v>108</v>
      </c>
      <c r="F57" t="s">
        <v>109</v>
      </c>
      <c r="G57" s="1">
        <v>39108</v>
      </c>
      <c r="H57" s="2">
        <v>152.14</v>
      </c>
    </row>
    <row r="58" spans="1:8" ht="12.75">
      <c r="A58" t="s">
        <v>97</v>
      </c>
      <c r="B58">
        <v>250</v>
      </c>
      <c r="C58" t="s">
        <v>110</v>
      </c>
      <c r="D58" t="s">
        <v>35</v>
      </c>
      <c r="E58" t="s">
        <v>80</v>
      </c>
      <c r="F58">
        <v>27096</v>
      </c>
      <c r="G58" s="1">
        <v>39084</v>
      </c>
      <c r="H58" s="2">
        <v>129296.11</v>
      </c>
    </row>
    <row r="59" spans="1:8" ht="12.75">
      <c r="A59" t="s">
        <v>97</v>
      </c>
      <c r="B59">
        <v>250</v>
      </c>
      <c r="C59" t="s">
        <v>111</v>
      </c>
      <c r="D59" t="s">
        <v>35</v>
      </c>
      <c r="E59" t="s">
        <v>87</v>
      </c>
      <c r="F59" t="s">
        <v>112</v>
      </c>
      <c r="G59" s="1">
        <v>39085</v>
      </c>
      <c r="H59" s="2">
        <v>249626.19</v>
      </c>
    </row>
    <row r="60" spans="1:8" ht="12.75">
      <c r="A60" t="s">
        <v>97</v>
      </c>
      <c r="B60">
        <v>250</v>
      </c>
      <c r="C60" t="s">
        <v>113</v>
      </c>
      <c r="D60" t="s">
        <v>35</v>
      </c>
      <c r="E60" t="s">
        <v>114</v>
      </c>
      <c r="F60" t="s">
        <v>115</v>
      </c>
      <c r="G60" s="1">
        <v>39080</v>
      </c>
      <c r="H60" s="2">
        <v>2251.58</v>
      </c>
    </row>
    <row r="61" spans="1:8" ht="12.75">
      <c r="A61" t="s">
        <v>116</v>
      </c>
      <c r="B61">
        <v>251</v>
      </c>
      <c r="C61" t="s">
        <v>117</v>
      </c>
      <c r="D61" t="s">
        <v>35</v>
      </c>
      <c r="E61" t="s">
        <v>118</v>
      </c>
      <c r="F61">
        <v>345509</v>
      </c>
      <c r="G61" s="1">
        <v>39083</v>
      </c>
      <c r="H61" s="2">
        <v>23864</v>
      </c>
    </row>
    <row r="62" spans="1:8" ht="12.75">
      <c r="A62" t="s">
        <v>116</v>
      </c>
      <c r="B62">
        <v>251</v>
      </c>
      <c r="C62" t="s">
        <v>119</v>
      </c>
      <c r="D62" t="s">
        <v>35</v>
      </c>
      <c r="E62" t="s">
        <v>118</v>
      </c>
      <c r="F62">
        <v>345509</v>
      </c>
      <c r="G62" s="1">
        <v>39083</v>
      </c>
      <c r="H62" s="2">
        <v>8792</v>
      </c>
    </row>
    <row r="63" spans="1:8" ht="12.75">
      <c r="A63" t="s">
        <v>120</v>
      </c>
      <c r="B63">
        <v>210</v>
      </c>
      <c r="C63" t="s">
        <v>121</v>
      </c>
      <c r="D63" t="s">
        <v>10</v>
      </c>
      <c r="E63" t="s">
        <v>11</v>
      </c>
      <c r="F63" t="s">
        <v>122</v>
      </c>
      <c r="G63" s="1">
        <v>39108</v>
      </c>
      <c r="H63" s="2">
        <v>1083.17</v>
      </c>
    </row>
    <row r="64" spans="1:8" ht="12.75">
      <c r="A64" t="s">
        <v>120</v>
      </c>
      <c r="B64">
        <v>210</v>
      </c>
      <c r="C64" t="s">
        <v>123</v>
      </c>
      <c r="D64" t="s">
        <v>10</v>
      </c>
      <c r="E64" t="s">
        <v>11</v>
      </c>
      <c r="F64" t="s">
        <v>122</v>
      </c>
      <c r="G64" s="1">
        <v>39108</v>
      </c>
      <c r="H64" s="2">
        <v>928.58</v>
      </c>
    </row>
    <row r="65" spans="1:8" ht="12.75">
      <c r="A65" t="s">
        <v>120</v>
      </c>
      <c r="B65">
        <v>210</v>
      </c>
      <c r="C65" t="s">
        <v>124</v>
      </c>
      <c r="D65" t="s">
        <v>10</v>
      </c>
      <c r="E65" t="s">
        <v>11</v>
      </c>
      <c r="F65" t="s">
        <v>122</v>
      </c>
      <c r="G65" s="1">
        <v>39108</v>
      </c>
      <c r="H65" s="2">
        <v>700</v>
      </c>
    </row>
    <row r="66" spans="1:8" ht="12.75">
      <c r="A66" t="s">
        <v>120</v>
      </c>
      <c r="B66">
        <v>210</v>
      </c>
      <c r="C66" t="s">
        <v>125</v>
      </c>
      <c r="D66" t="s">
        <v>10</v>
      </c>
      <c r="E66" t="s">
        <v>11</v>
      </c>
      <c r="F66" t="s">
        <v>122</v>
      </c>
      <c r="G66" s="1">
        <v>39108</v>
      </c>
      <c r="H66" s="2">
        <v>811.77</v>
      </c>
    </row>
    <row r="67" spans="1:8" ht="12.75">
      <c r="A67" t="s">
        <v>120</v>
      </c>
      <c r="B67">
        <v>210</v>
      </c>
      <c r="C67" t="s">
        <v>126</v>
      </c>
      <c r="D67" t="s">
        <v>10</v>
      </c>
      <c r="E67" t="s">
        <v>11</v>
      </c>
      <c r="F67" t="s">
        <v>122</v>
      </c>
      <c r="G67" s="1">
        <v>39108</v>
      </c>
      <c r="H67" s="2">
        <v>1364.19</v>
      </c>
    </row>
    <row r="68" spans="1:8" ht="12.75">
      <c r="A68" t="s">
        <v>120</v>
      </c>
      <c r="B68">
        <v>210</v>
      </c>
      <c r="C68" t="s">
        <v>127</v>
      </c>
      <c r="D68" t="s">
        <v>10</v>
      </c>
      <c r="E68" t="s">
        <v>11</v>
      </c>
      <c r="F68" t="s">
        <v>122</v>
      </c>
      <c r="G68" s="1">
        <v>39108</v>
      </c>
      <c r="H68" s="2">
        <v>571.27</v>
      </c>
    </row>
    <row r="69" spans="1:8" ht="12.75">
      <c r="A69" t="s">
        <v>120</v>
      </c>
      <c r="B69">
        <v>210</v>
      </c>
      <c r="C69" t="s">
        <v>128</v>
      </c>
      <c r="D69" t="s">
        <v>10</v>
      </c>
      <c r="E69" t="s">
        <v>11</v>
      </c>
      <c r="F69" t="s">
        <v>122</v>
      </c>
      <c r="G69" s="1">
        <v>39108</v>
      </c>
      <c r="H69" s="2">
        <v>1073.46</v>
      </c>
    </row>
    <row r="70" spans="1:8" ht="12.75">
      <c r="A70" t="s">
        <v>120</v>
      </c>
      <c r="B70">
        <v>210</v>
      </c>
      <c r="C70" t="s">
        <v>129</v>
      </c>
      <c r="D70" t="s">
        <v>20</v>
      </c>
      <c r="E70" t="s">
        <v>130</v>
      </c>
      <c r="F70" t="s">
        <v>131</v>
      </c>
      <c r="G70" s="1">
        <v>39108</v>
      </c>
      <c r="H70" s="2">
        <v>234.79</v>
      </c>
    </row>
    <row r="71" spans="1:8" ht="12.75">
      <c r="A71" t="s">
        <v>120</v>
      </c>
      <c r="B71">
        <v>210</v>
      </c>
      <c r="C71" t="s">
        <v>132</v>
      </c>
      <c r="D71" t="s">
        <v>20</v>
      </c>
      <c r="E71" t="s">
        <v>133</v>
      </c>
      <c r="F71" t="s">
        <v>134</v>
      </c>
      <c r="G71" s="1">
        <v>39106</v>
      </c>
      <c r="H71" s="2">
        <v>288</v>
      </c>
    </row>
    <row r="72" spans="1:8" ht="12.75">
      <c r="A72" t="s">
        <v>120</v>
      </c>
      <c r="B72">
        <v>210</v>
      </c>
      <c r="C72" t="s">
        <v>135</v>
      </c>
      <c r="D72" t="s">
        <v>20</v>
      </c>
      <c r="E72" t="s">
        <v>136</v>
      </c>
      <c r="F72" t="s">
        <v>137</v>
      </c>
      <c r="G72" s="1">
        <v>39107</v>
      </c>
      <c r="H72" s="2">
        <v>257.39</v>
      </c>
    </row>
    <row r="73" spans="1:8" ht="12.75">
      <c r="A73" t="s">
        <v>120</v>
      </c>
      <c r="B73">
        <v>210</v>
      </c>
      <c r="C73" t="s">
        <v>138</v>
      </c>
      <c r="D73" t="s">
        <v>20</v>
      </c>
      <c r="E73" t="s">
        <v>136</v>
      </c>
      <c r="F73" t="s">
        <v>137</v>
      </c>
      <c r="G73" s="1">
        <v>39107</v>
      </c>
      <c r="H73" s="2">
        <v>295.85</v>
      </c>
    </row>
    <row r="74" spans="1:8" ht="12.75">
      <c r="A74" t="s">
        <v>120</v>
      </c>
      <c r="B74">
        <v>210</v>
      </c>
      <c r="C74" t="s">
        <v>139</v>
      </c>
      <c r="D74" t="s">
        <v>20</v>
      </c>
      <c r="E74" t="s">
        <v>136</v>
      </c>
      <c r="F74" t="s">
        <v>137</v>
      </c>
      <c r="G74" s="1">
        <v>39107</v>
      </c>
      <c r="H74" s="2">
        <v>450.7</v>
      </c>
    </row>
    <row r="75" spans="1:8" ht="12.75">
      <c r="A75" t="s">
        <v>120</v>
      </c>
      <c r="B75">
        <v>210</v>
      </c>
      <c r="C75" t="s">
        <v>140</v>
      </c>
      <c r="D75" t="s">
        <v>20</v>
      </c>
      <c r="E75" t="s">
        <v>141</v>
      </c>
      <c r="F75" t="s">
        <v>142</v>
      </c>
      <c r="G75" s="1">
        <v>39107</v>
      </c>
      <c r="H75" s="2">
        <v>33.22</v>
      </c>
    </row>
    <row r="76" spans="1:8" ht="12.75">
      <c r="A76" t="s">
        <v>120</v>
      </c>
      <c r="B76">
        <v>251</v>
      </c>
      <c r="C76" t="s">
        <v>143</v>
      </c>
      <c r="D76" t="s">
        <v>35</v>
      </c>
      <c r="E76" t="s">
        <v>144</v>
      </c>
      <c r="F76" t="s">
        <v>145</v>
      </c>
      <c r="G76" s="1">
        <v>39082</v>
      </c>
      <c r="H76" s="2">
        <v>67110.82</v>
      </c>
    </row>
    <row r="77" spans="1:8" ht="12.75">
      <c r="A77" t="s">
        <v>120</v>
      </c>
      <c r="B77">
        <v>251</v>
      </c>
      <c r="C77" t="s">
        <v>146</v>
      </c>
      <c r="D77" t="s">
        <v>35</v>
      </c>
      <c r="E77" t="s">
        <v>144</v>
      </c>
      <c r="F77" t="s">
        <v>145</v>
      </c>
      <c r="G77" s="1">
        <v>39082</v>
      </c>
      <c r="H77" s="2">
        <v>2229.15</v>
      </c>
    </row>
    <row r="78" spans="1:8" ht="12.75">
      <c r="A78" t="s">
        <v>147</v>
      </c>
      <c r="B78">
        <v>210</v>
      </c>
      <c r="C78" t="s">
        <v>148</v>
      </c>
      <c r="D78" t="s">
        <v>10</v>
      </c>
      <c r="E78" t="s">
        <v>11</v>
      </c>
      <c r="F78" t="s">
        <v>149</v>
      </c>
      <c r="G78" s="1">
        <v>39106</v>
      </c>
      <c r="H78" s="2">
        <v>630.56</v>
      </c>
    </row>
    <row r="79" spans="1:8" ht="12.75">
      <c r="A79" t="s">
        <v>147</v>
      </c>
      <c r="B79">
        <v>210</v>
      </c>
      <c r="C79" t="s">
        <v>150</v>
      </c>
      <c r="D79" t="s">
        <v>10</v>
      </c>
      <c r="E79" t="s">
        <v>11</v>
      </c>
      <c r="F79" t="s">
        <v>149</v>
      </c>
      <c r="G79" s="1">
        <v>39106</v>
      </c>
      <c r="H79" s="2">
        <v>679.44</v>
      </c>
    </row>
    <row r="80" spans="1:8" ht="12.75">
      <c r="A80" t="s">
        <v>147</v>
      </c>
      <c r="B80">
        <v>210</v>
      </c>
      <c r="C80" t="s">
        <v>151</v>
      </c>
      <c r="D80" t="s">
        <v>10</v>
      </c>
      <c r="E80" t="s">
        <v>11</v>
      </c>
      <c r="F80" t="s">
        <v>149</v>
      </c>
      <c r="G80" s="1">
        <v>39106</v>
      </c>
      <c r="H80" s="2">
        <v>585.44</v>
      </c>
    </row>
    <row r="81" spans="1:8" ht="12.75">
      <c r="A81" t="s">
        <v>147</v>
      </c>
      <c r="B81">
        <v>210</v>
      </c>
      <c r="C81" t="s">
        <v>152</v>
      </c>
      <c r="D81" t="s">
        <v>20</v>
      </c>
      <c r="E81" t="s">
        <v>153</v>
      </c>
      <c r="F81" t="s">
        <v>154</v>
      </c>
      <c r="G81" s="1">
        <v>39104</v>
      </c>
      <c r="H81" s="2">
        <v>1046.61</v>
      </c>
    </row>
    <row r="82" spans="1:8" ht="12.75">
      <c r="A82" t="s">
        <v>147</v>
      </c>
      <c r="B82">
        <v>210</v>
      </c>
      <c r="C82" t="s">
        <v>155</v>
      </c>
      <c r="D82" t="s">
        <v>20</v>
      </c>
      <c r="E82" t="s">
        <v>153</v>
      </c>
      <c r="F82" t="s">
        <v>154</v>
      </c>
      <c r="G82" s="1">
        <v>39104</v>
      </c>
      <c r="H82" s="2">
        <v>1695.82</v>
      </c>
    </row>
    <row r="83" spans="1:8" ht="12.75">
      <c r="A83" t="s">
        <v>147</v>
      </c>
      <c r="B83">
        <v>210</v>
      </c>
      <c r="C83" t="s">
        <v>156</v>
      </c>
      <c r="D83" t="s">
        <v>20</v>
      </c>
      <c r="E83" t="s">
        <v>157</v>
      </c>
      <c r="F83" t="s">
        <v>158</v>
      </c>
      <c r="G83" s="1">
        <v>39105</v>
      </c>
      <c r="H83" s="2">
        <v>348.56</v>
      </c>
    </row>
    <row r="84" spans="1:8" ht="12.75">
      <c r="A84" t="s">
        <v>147</v>
      </c>
      <c r="B84">
        <v>210</v>
      </c>
      <c r="C84" t="s">
        <v>159</v>
      </c>
      <c r="D84" t="s">
        <v>20</v>
      </c>
      <c r="E84" t="s">
        <v>160</v>
      </c>
      <c r="F84" t="s">
        <v>161</v>
      </c>
      <c r="G84" s="1">
        <v>39104</v>
      </c>
      <c r="H84" s="2">
        <v>302</v>
      </c>
    </row>
    <row r="85" spans="1:8" ht="12.75">
      <c r="A85" t="s">
        <v>147</v>
      </c>
      <c r="B85">
        <v>210</v>
      </c>
      <c r="C85" t="s">
        <v>162</v>
      </c>
      <c r="D85" t="s">
        <v>20</v>
      </c>
      <c r="E85" t="s">
        <v>160</v>
      </c>
      <c r="F85" t="s">
        <v>161</v>
      </c>
      <c r="G85" s="1">
        <v>39104</v>
      </c>
      <c r="H85" s="2">
        <v>343</v>
      </c>
    </row>
    <row r="86" spans="1:8" ht="12.75">
      <c r="A86" t="s">
        <v>163</v>
      </c>
      <c r="B86">
        <v>251</v>
      </c>
      <c r="C86" t="s">
        <v>164</v>
      </c>
      <c r="D86" t="s">
        <v>35</v>
      </c>
      <c r="E86" t="s">
        <v>165</v>
      </c>
      <c r="F86" t="s">
        <v>166</v>
      </c>
      <c r="G86" s="1">
        <v>39082</v>
      </c>
      <c r="H86" s="2">
        <v>19026.26</v>
      </c>
    </row>
    <row r="87" spans="1:8" ht="12.75">
      <c r="A87" t="s">
        <v>163</v>
      </c>
      <c r="B87">
        <v>253</v>
      </c>
      <c r="C87" t="s">
        <v>167</v>
      </c>
      <c r="D87" t="s">
        <v>35</v>
      </c>
      <c r="E87" t="s">
        <v>165</v>
      </c>
      <c r="F87" t="s">
        <v>166</v>
      </c>
      <c r="G87" s="1">
        <v>39082</v>
      </c>
      <c r="H87" s="2">
        <v>128887.2</v>
      </c>
    </row>
    <row r="88" spans="1:8" ht="12.75">
      <c r="A88" t="s">
        <v>168</v>
      </c>
      <c r="B88">
        <v>210</v>
      </c>
      <c r="C88" t="s">
        <v>175</v>
      </c>
      <c r="D88" t="s">
        <v>10</v>
      </c>
      <c r="E88" t="s">
        <v>11</v>
      </c>
      <c r="F88" t="s">
        <v>184</v>
      </c>
      <c r="G88" s="1">
        <v>39102</v>
      </c>
      <c r="H88" s="2">
        <v>801.47</v>
      </c>
    </row>
    <row r="89" spans="1:8" ht="12.75">
      <c r="A89" t="s">
        <v>168</v>
      </c>
      <c r="B89">
        <v>210</v>
      </c>
      <c r="C89" t="s">
        <v>176</v>
      </c>
      <c r="D89" t="s">
        <v>10</v>
      </c>
      <c r="E89" t="s">
        <v>11</v>
      </c>
      <c r="F89" t="s">
        <v>184</v>
      </c>
      <c r="G89" s="1">
        <v>39102</v>
      </c>
      <c r="H89" s="2">
        <v>1013.27</v>
      </c>
    </row>
    <row r="90" spans="1:8" ht="12.75">
      <c r="A90" t="s">
        <v>168</v>
      </c>
      <c r="B90">
        <v>210</v>
      </c>
      <c r="C90" t="s">
        <v>177</v>
      </c>
      <c r="D90" t="s">
        <v>10</v>
      </c>
      <c r="E90" t="s">
        <v>11</v>
      </c>
      <c r="F90" t="s">
        <v>184</v>
      </c>
      <c r="G90" s="1">
        <v>39102</v>
      </c>
      <c r="H90" s="2">
        <v>801.47</v>
      </c>
    </row>
    <row r="91" spans="1:8" ht="12.75">
      <c r="A91" t="s">
        <v>168</v>
      </c>
      <c r="B91">
        <v>210</v>
      </c>
      <c r="C91" t="s">
        <v>178</v>
      </c>
      <c r="D91" t="s">
        <v>10</v>
      </c>
      <c r="E91" t="s">
        <v>11</v>
      </c>
      <c r="F91" t="s">
        <v>184</v>
      </c>
      <c r="G91" s="1">
        <v>39102</v>
      </c>
      <c r="H91" s="2">
        <v>693.71</v>
      </c>
    </row>
    <row r="92" spans="1:8" ht="12.75">
      <c r="A92" t="s">
        <v>168</v>
      </c>
      <c r="B92">
        <v>210</v>
      </c>
      <c r="C92" t="s">
        <v>179</v>
      </c>
      <c r="D92" t="s">
        <v>10</v>
      </c>
      <c r="E92" t="s">
        <v>11</v>
      </c>
      <c r="F92" t="s">
        <v>184</v>
      </c>
      <c r="G92" s="1">
        <v>39102</v>
      </c>
      <c r="H92" s="2">
        <v>429.47</v>
      </c>
    </row>
    <row r="93" spans="1:8" ht="12.75">
      <c r="A93" t="s">
        <v>168</v>
      </c>
      <c r="B93">
        <v>210</v>
      </c>
      <c r="C93" t="s">
        <v>185</v>
      </c>
      <c r="D93" t="s">
        <v>20</v>
      </c>
      <c r="E93" t="s">
        <v>170</v>
      </c>
      <c r="F93" t="s">
        <v>187</v>
      </c>
      <c r="G93" s="1">
        <v>39101</v>
      </c>
      <c r="H93" s="2">
        <v>749.86</v>
      </c>
    </row>
    <row r="94" spans="1:8" ht="12.75">
      <c r="A94" t="s">
        <v>168</v>
      </c>
      <c r="B94">
        <v>210</v>
      </c>
      <c r="C94" t="s">
        <v>186</v>
      </c>
      <c r="D94" t="s">
        <v>20</v>
      </c>
      <c r="E94" t="s">
        <v>171</v>
      </c>
      <c r="F94" t="s">
        <v>188</v>
      </c>
      <c r="G94" s="1">
        <v>39103</v>
      </c>
      <c r="H94" s="2">
        <v>347.96</v>
      </c>
    </row>
    <row r="95" spans="1:8" ht="12.75">
      <c r="A95" t="s">
        <v>168</v>
      </c>
      <c r="B95">
        <v>210</v>
      </c>
      <c r="C95" t="s">
        <v>194</v>
      </c>
      <c r="D95" t="s">
        <v>20</v>
      </c>
      <c r="E95" t="s">
        <v>172</v>
      </c>
      <c r="F95" t="s">
        <v>189</v>
      </c>
      <c r="G95" s="1">
        <v>39102</v>
      </c>
      <c r="H95" s="2">
        <v>302.9</v>
      </c>
    </row>
    <row r="96" spans="1:8" ht="12.75">
      <c r="A96" t="s">
        <v>168</v>
      </c>
      <c r="B96">
        <v>210</v>
      </c>
      <c r="C96" t="s">
        <v>195</v>
      </c>
      <c r="D96" t="s">
        <v>20</v>
      </c>
      <c r="E96" t="s">
        <v>173</v>
      </c>
      <c r="F96" t="s">
        <v>190</v>
      </c>
      <c r="G96" s="1">
        <v>39101</v>
      </c>
      <c r="H96" s="2">
        <v>242.64</v>
      </c>
    </row>
    <row r="97" spans="1:8" ht="12.75">
      <c r="A97" t="s">
        <v>168</v>
      </c>
      <c r="B97">
        <v>210</v>
      </c>
      <c r="C97" t="s">
        <v>196</v>
      </c>
      <c r="D97" t="s">
        <v>20</v>
      </c>
      <c r="E97" t="s">
        <v>174</v>
      </c>
      <c r="F97" t="s">
        <v>191</v>
      </c>
      <c r="G97" s="1">
        <v>39102</v>
      </c>
      <c r="H97" s="2">
        <v>464.98</v>
      </c>
    </row>
    <row r="98" spans="1:8" ht="12.75">
      <c r="A98" t="s">
        <v>168</v>
      </c>
      <c r="B98">
        <v>251</v>
      </c>
      <c r="C98" t="s">
        <v>193</v>
      </c>
      <c r="D98" t="s">
        <v>35</v>
      </c>
      <c r="E98" t="s">
        <v>169</v>
      </c>
      <c r="F98" t="s">
        <v>192</v>
      </c>
      <c r="G98" s="1">
        <v>39082</v>
      </c>
      <c r="H98" s="2">
        <v>12250</v>
      </c>
    </row>
    <row r="99" spans="1:8" ht="12.75">
      <c r="A99" t="s">
        <v>180</v>
      </c>
      <c r="B99">
        <v>250</v>
      </c>
      <c r="C99" t="s">
        <v>210</v>
      </c>
      <c r="D99" t="s">
        <v>35</v>
      </c>
      <c r="E99" t="s">
        <v>198</v>
      </c>
      <c r="F99" t="s">
        <v>209</v>
      </c>
      <c r="G99" s="1">
        <v>39085</v>
      </c>
      <c r="H99" s="2">
        <v>52061.41</v>
      </c>
    </row>
    <row r="100" spans="1:8" ht="12.75">
      <c r="A100" t="s">
        <v>180</v>
      </c>
      <c r="B100">
        <v>210</v>
      </c>
      <c r="C100" t="s">
        <v>211</v>
      </c>
      <c r="D100" t="s">
        <v>10</v>
      </c>
      <c r="E100" t="s">
        <v>11</v>
      </c>
      <c r="F100" t="s">
        <v>184</v>
      </c>
      <c r="G100" s="1">
        <v>39102</v>
      </c>
      <c r="H100" s="2">
        <v>1082.29</v>
      </c>
    </row>
    <row r="101" spans="1:8" ht="12.75">
      <c r="A101" t="s">
        <v>180</v>
      </c>
      <c r="B101">
        <v>210</v>
      </c>
      <c r="C101" t="s">
        <v>212</v>
      </c>
      <c r="D101" t="s">
        <v>10</v>
      </c>
      <c r="E101" t="s">
        <v>11</v>
      </c>
      <c r="F101" t="s">
        <v>184</v>
      </c>
      <c r="G101" s="1">
        <v>39102</v>
      </c>
      <c r="H101" s="2">
        <v>819.84</v>
      </c>
    </row>
    <row r="102" spans="1:8" ht="12.75">
      <c r="A102" t="s">
        <v>180</v>
      </c>
      <c r="B102">
        <v>210</v>
      </c>
      <c r="C102" t="s">
        <v>213</v>
      </c>
      <c r="D102" t="s">
        <v>10</v>
      </c>
      <c r="E102" t="s">
        <v>11</v>
      </c>
      <c r="F102" t="s">
        <v>184</v>
      </c>
      <c r="G102" s="1">
        <v>39102</v>
      </c>
      <c r="H102" s="2">
        <v>1545.29</v>
      </c>
    </row>
    <row r="103" spans="1:8" ht="12.75">
      <c r="A103" t="s">
        <v>180</v>
      </c>
      <c r="B103">
        <v>210</v>
      </c>
      <c r="C103" t="s">
        <v>214</v>
      </c>
      <c r="D103" t="s">
        <v>10</v>
      </c>
      <c r="E103" t="s">
        <v>11</v>
      </c>
      <c r="F103" t="s">
        <v>184</v>
      </c>
      <c r="G103" s="1">
        <v>39102</v>
      </c>
      <c r="H103" s="2">
        <v>1667.71</v>
      </c>
    </row>
    <row r="104" spans="1:8" ht="12.75">
      <c r="A104" t="s">
        <v>180</v>
      </c>
      <c r="B104">
        <v>210</v>
      </c>
      <c r="C104" t="s">
        <v>215</v>
      </c>
      <c r="D104" t="s">
        <v>10</v>
      </c>
      <c r="E104" t="s">
        <v>11</v>
      </c>
      <c r="F104" t="s">
        <v>184</v>
      </c>
      <c r="G104" s="1">
        <v>39102</v>
      </c>
      <c r="H104" s="2">
        <v>742.77</v>
      </c>
    </row>
    <row r="105" spans="1:8" ht="12.75">
      <c r="A105" t="s">
        <v>180</v>
      </c>
      <c r="B105">
        <v>210</v>
      </c>
      <c r="C105" t="s">
        <v>216</v>
      </c>
      <c r="D105" t="s">
        <v>10</v>
      </c>
      <c r="E105" t="s">
        <v>11</v>
      </c>
      <c r="F105" t="s">
        <v>184</v>
      </c>
      <c r="G105" s="1">
        <v>39102</v>
      </c>
      <c r="H105" s="2">
        <v>952.27</v>
      </c>
    </row>
    <row r="106" spans="1:8" ht="12.75">
      <c r="A106" t="s">
        <v>180</v>
      </c>
      <c r="B106">
        <v>210</v>
      </c>
      <c r="C106" t="s">
        <v>217</v>
      </c>
      <c r="D106" t="s">
        <v>20</v>
      </c>
      <c r="E106" t="s">
        <v>130</v>
      </c>
      <c r="F106" t="s">
        <v>232</v>
      </c>
      <c r="G106" s="1">
        <v>39101</v>
      </c>
      <c r="H106" s="2">
        <v>254.3</v>
      </c>
    </row>
    <row r="107" spans="1:8" ht="12.75">
      <c r="A107" t="s">
        <v>180</v>
      </c>
      <c r="B107">
        <v>210</v>
      </c>
      <c r="C107" t="s">
        <v>218</v>
      </c>
      <c r="D107" t="s">
        <v>20</v>
      </c>
      <c r="E107" t="s">
        <v>208</v>
      </c>
      <c r="F107" t="s">
        <v>233</v>
      </c>
      <c r="G107" s="1">
        <v>39104</v>
      </c>
      <c r="H107" s="2">
        <v>322.21</v>
      </c>
    </row>
    <row r="108" spans="1:8" ht="12.75">
      <c r="A108" t="s">
        <v>180</v>
      </c>
      <c r="B108">
        <v>210</v>
      </c>
      <c r="C108" t="s">
        <v>219</v>
      </c>
      <c r="D108" t="s">
        <v>20</v>
      </c>
      <c r="E108" t="s">
        <v>99</v>
      </c>
      <c r="F108" t="s">
        <v>234</v>
      </c>
      <c r="G108" s="1">
        <v>39103</v>
      </c>
      <c r="H108" s="2">
        <v>393.26</v>
      </c>
    </row>
    <row r="109" spans="1:8" ht="12.75">
      <c r="A109" t="s">
        <v>180</v>
      </c>
      <c r="B109">
        <v>210</v>
      </c>
      <c r="C109" t="s">
        <v>220</v>
      </c>
      <c r="D109" t="s">
        <v>20</v>
      </c>
      <c r="E109" t="s">
        <v>201</v>
      </c>
      <c r="F109" t="s">
        <v>235</v>
      </c>
      <c r="G109" s="1">
        <v>39100</v>
      </c>
      <c r="H109" s="2">
        <v>252.86</v>
      </c>
    </row>
    <row r="110" spans="1:8" ht="12.75">
      <c r="A110" t="s">
        <v>180</v>
      </c>
      <c r="B110">
        <v>210</v>
      </c>
      <c r="C110" t="s">
        <v>222</v>
      </c>
      <c r="D110" t="s">
        <v>20</v>
      </c>
      <c r="E110" t="s">
        <v>200</v>
      </c>
      <c r="F110" t="s">
        <v>237</v>
      </c>
      <c r="G110" s="1">
        <v>39103</v>
      </c>
      <c r="H110" s="2">
        <v>322.35</v>
      </c>
    </row>
    <row r="111" spans="1:8" ht="12.75">
      <c r="A111" t="s">
        <v>180</v>
      </c>
      <c r="B111">
        <v>210</v>
      </c>
      <c r="C111" t="s">
        <v>223</v>
      </c>
      <c r="D111" t="s">
        <v>20</v>
      </c>
      <c r="E111" t="s">
        <v>199</v>
      </c>
      <c r="F111" t="s">
        <v>236</v>
      </c>
      <c r="G111" s="1">
        <v>39102</v>
      </c>
      <c r="H111" s="2">
        <v>211.25</v>
      </c>
    </row>
    <row r="112" spans="1:8" ht="12.75">
      <c r="A112" t="s">
        <v>180</v>
      </c>
      <c r="B112">
        <v>251</v>
      </c>
      <c r="C112" t="s">
        <v>221</v>
      </c>
      <c r="D112" t="s">
        <v>35</v>
      </c>
      <c r="E112" t="s">
        <v>197</v>
      </c>
      <c r="F112">
        <v>780107223</v>
      </c>
      <c r="G112" s="1">
        <v>39085</v>
      </c>
      <c r="H112" s="2">
        <v>185671.08</v>
      </c>
    </row>
    <row r="113" spans="1:8" ht="12.75">
      <c r="A113" t="s">
        <v>181</v>
      </c>
      <c r="B113">
        <v>210</v>
      </c>
      <c r="C113" t="s">
        <v>224</v>
      </c>
      <c r="D113" t="s">
        <v>10</v>
      </c>
      <c r="E113" t="s">
        <v>11</v>
      </c>
      <c r="F113" t="s">
        <v>184</v>
      </c>
      <c r="G113" s="1">
        <v>39102</v>
      </c>
      <c r="H113" s="2">
        <v>916.27</v>
      </c>
    </row>
    <row r="114" spans="1:8" ht="12.75">
      <c r="A114" t="s">
        <v>181</v>
      </c>
      <c r="B114">
        <v>210</v>
      </c>
      <c r="C114" t="s">
        <v>231</v>
      </c>
      <c r="D114" t="s">
        <v>10</v>
      </c>
      <c r="E114" t="s">
        <v>11</v>
      </c>
      <c r="F114" t="s">
        <v>184</v>
      </c>
      <c r="G114" s="1">
        <v>39102</v>
      </c>
      <c r="H114" s="2">
        <v>721.89</v>
      </c>
    </row>
    <row r="115" spans="1:8" ht="12.75">
      <c r="A115" t="s">
        <v>181</v>
      </c>
      <c r="B115">
        <v>210</v>
      </c>
      <c r="C115" t="s">
        <v>225</v>
      </c>
      <c r="D115" t="s">
        <v>20</v>
      </c>
      <c r="E115" t="s">
        <v>207</v>
      </c>
      <c r="F115" t="s">
        <v>238</v>
      </c>
      <c r="G115" s="1">
        <v>39101</v>
      </c>
      <c r="H115" s="2">
        <v>387.09</v>
      </c>
    </row>
    <row r="116" spans="1:8" ht="12.75">
      <c r="A116" t="s">
        <v>181</v>
      </c>
      <c r="B116">
        <v>210</v>
      </c>
      <c r="C116" t="s">
        <v>226</v>
      </c>
      <c r="D116" t="s">
        <v>20</v>
      </c>
      <c r="E116" t="s">
        <v>206</v>
      </c>
      <c r="F116" t="s">
        <v>239</v>
      </c>
      <c r="G116" s="1">
        <v>39102</v>
      </c>
      <c r="H116" s="2">
        <v>436.02</v>
      </c>
    </row>
    <row r="117" spans="1:8" ht="12.75">
      <c r="A117" t="s">
        <v>181</v>
      </c>
      <c r="B117">
        <v>210</v>
      </c>
      <c r="C117" t="s">
        <v>227</v>
      </c>
      <c r="D117" t="s">
        <v>20</v>
      </c>
      <c r="E117" t="s">
        <v>205</v>
      </c>
      <c r="F117" t="s">
        <v>240</v>
      </c>
      <c r="G117" s="1">
        <v>39103</v>
      </c>
      <c r="H117" s="2">
        <v>310.5</v>
      </c>
    </row>
    <row r="118" spans="1:8" ht="12.75">
      <c r="A118" t="s">
        <v>181</v>
      </c>
      <c r="B118">
        <v>264</v>
      </c>
      <c r="C118" t="s">
        <v>228</v>
      </c>
      <c r="D118" t="s">
        <v>202</v>
      </c>
      <c r="E118" t="s">
        <v>204</v>
      </c>
      <c r="F118" t="s">
        <v>203</v>
      </c>
      <c r="G118" s="1">
        <v>39082</v>
      </c>
      <c r="H118" s="2">
        <v>32.99</v>
      </c>
    </row>
    <row r="119" spans="1:8" ht="12.75">
      <c r="A119" t="s">
        <v>181</v>
      </c>
      <c r="B119">
        <v>264</v>
      </c>
      <c r="C119" t="s">
        <v>229</v>
      </c>
      <c r="D119" t="s">
        <v>202</v>
      </c>
      <c r="E119" t="s">
        <v>204</v>
      </c>
      <c r="F119" t="s">
        <v>203</v>
      </c>
      <c r="G119" s="1">
        <v>39082</v>
      </c>
      <c r="H119" s="2">
        <v>26.36</v>
      </c>
    </row>
    <row r="120" spans="1:8" ht="12.75">
      <c r="A120" t="s">
        <v>181</v>
      </c>
      <c r="B120">
        <v>264</v>
      </c>
      <c r="C120" t="s">
        <v>230</v>
      </c>
      <c r="D120" t="s">
        <v>202</v>
      </c>
      <c r="E120" t="s">
        <v>204</v>
      </c>
      <c r="F120" t="s">
        <v>203</v>
      </c>
      <c r="G120" s="1">
        <v>39082</v>
      </c>
      <c r="H120" s="2">
        <v>27.99</v>
      </c>
    </row>
    <row r="121" spans="1:8" ht="12.75">
      <c r="A121" t="s">
        <v>181</v>
      </c>
      <c r="B121">
        <v>251</v>
      </c>
      <c r="C121" t="s">
        <v>250</v>
      </c>
      <c r="D121" t="s">
        <v>35</v>
      </c>
      <c r="E121" t="s">
        <v>197</v>
      </c>
      <c r="F121">
        <v>780107223</v>
      </c>
      <c r="G121" s="1">
        <v>39085</v>
      </c>
      <c r="H121" s="2">
        <v>150734.73</v>
      </c>
    </row>
    <row r="122" spans="1:8" ht="12.75">
      <c r="A122" t="s">
        <v>241</v>
      </c>
      <c r="B122">
        <v>210</v>
      </c>
      <c r="C122" t="s">
        <v>243</v>
      </c>
      <c r="D122" t="s">
        <v>10</v>
      </c>
      <c r="E122" t="s">
        <v>11</v>
      </c>
      <c r="F122" t="s">
        <v>242</v>
      </c>
      <c r="G122" s="1">
        <v>39101</v>
      </c>
      <c r="H122" s="2">
        <v>1000</v>
      </c>
    </row>
    <row r="123" spans="1:8" ht="12.75">
      <c r="A123" t="s">
        <v>241</v>
      </c>
      <c r="B123">
        <v>212</v>
      </c>
      <c r="C123" t="s">
        <v>244</v>
      </c>
      <c r="D123" t="s">
        <v>10</v>
      </c>
      <c r="E123" t="s">
        <v>11</v>
      </c>
      <c r="F123" t="s">
        <v>242</v>
      </c>
      <c r="G123" s="1">
        <v>39101</v>
      </c>
      <c r="H123" s="2">
        <v>91.07</v>
      </c>
    </row>
    <row r="124" spans="1:8" ht="12.75">
      <c r="A124" t="s">
        <v>241</v>
      </c>
      <c r="B124">
        <v>250</v>
      </c>
      <c r="C124" t="s">
        <v>245</v>
      </c>
      <c r="D124" t="s">
        <v>35</v>
      </c>
      <c r="E124" t="s">
        <v>246</v>
      </c>
      <c r="F124" t="s">
        <v>247</v>
      </c>
      <c r="G124" s="1">
        <v>39085</v>
      </c>
      <c r="H124" s="2">
        <v>166795.6</v>
      </c>
    </row>
    <row r="125" spans="1:8" ht="12.75">
      <c r="A125" t="s">
        <v>241</v>
      </c>
      <c r="B125">
        <v>210</v>
      </c>
      <c r="C125" t="s">
        <v>260</v>
      </c>
      <c r="D125" t="s">
        <v>20</v>
      </c>
      <c r="E125" t="s">
        <v>251</v>
      </c>
      <c r="F125" t="s">
        <v>263</v>
      </c>
      <c r="G125" s="1">
        <v>39101</v>
      </c>
      <c r="H125" s="2">
        <v>187.79</v>
      </c>
    </row>
    <row r="126" spans="1:8" ht="12.75">
      <c r="A126" t="s">
        <v>241</v>
      </c>
      <c r="B126">
        <v>210</v>
      </c>
      <c r="C126" t="s">
        <v>261</v>
      </c>
      <c r="D126" t="s">
        <v>20</v>
      </c>
      <c r="E126" t="s">
        <v>252</v>
      </c>
      <c r="F126" t="s">
        <v>264</v>
      </c>
      <c r="G126" s="1">
        <v>39100</v>
      </c>
      <c r="H126" s="2">
        <v>263.11</v>
      </c>
    </row>
    <row r="127" spans="1:8" ht="12.75">
      <c r="A127" t="s">
        <v>241</v>
      </c>
      <c r="B127">
        <v>210</v>
      </c>
      <c r="C127" t="s">
        <v>262</v>
      </c>
      <c r="D127" t="s">
        <v>20</v>
      </c>
      <c r="E127" t="s">
        <v>252</v>
      </c>
      <c r="F127" t="s">
        <v>264</v>
      </c>
      <c r="G127" s="1">
        <v>39100</v>
      </c>
      <c r="H127" s="2">
        <v>209.53</v>
      </c>
    </row>
    <row r="128" spans="1:8" ht="12.75">
      <c r="A128" t="s">
        <v>241</v>
      </c>
      <c r="B128">
        <v>210</v>
      </c>
      <c r="C128" t="s">
        <v>265</v>
      </c>
      <c r="D128" t="s">
        <v>20</v>
      </c>
      <c r="E128" t="s">
        <v>253</v>
      </c>
      <c r="F128" t="s">
        <v>269</v>
      </c>
      <c r="G128" s="1">
        <v>39102</v>
      </c>
      <c r="H128" s="2">
        <v>249.43</v>
      </c>
    </row>
    <row r="129" spans="1:8" ht="12.75">
      <c r="A129" t="s">
        <v>241</v>
      </c>
      <c r="B129">
        <v>210</v>
      </c>
      <c r="C129" t="s">
        <v>266</v>
      </c>
      <c r="D129" t="s">
        <v>10</v>
      </c>
      <c r="E129" t="s">
        <v>11</v>
      </c>
      <c r="F129" t="s">
        <v>270</v>
      </c>
      <c r="G129" s="1">
        <v>39100</v>
      </c>
      <c r="H129" s="2">
        <v>1162.05</v>
      </c>
    </row>
    <row r="130" spans="1:8" ht="12.75">
      <c r="A130" t="s">
        <v>241</v>
      </c>
      <c r="B130">
        <v>210</v>
      </c>
      <c r="C130" t="s">
        <v>267</v>
      </c>
      <c r="D130" t="s">
        <v>10</v>
      </c>
      <c r="E130" t="s">
        <v>11</v>
      </c>
      <c r="F130" t="s">
        <v>270</v>
      </c>
      <c r="G130" s="1">
        <v>39100</v>
      </c>
      <c r="H130" s="2">
        <v>818.47</v>
      </c>
    </row>
    <row r="131" spans="1:8" ht="12.75">
      <c r="A131" t="s">
        <v>241</v>
      </c>
      <c r="B131">
        <v>210</v>
      </c>
      <c r="C131" t="s">
        <v>268</v>
      </c>
      <c r="D131" t="s">
        <v>10</v>
      </c>
      <c r="E131" t="s">
        <v>11</v>
      </c>
      <c r="F131" t="s">
        <v>270</v>
      </c>
      <c r="G131" s="1">
        <v>39100</v>
      </c>
      <c r="H131" s="2">
        <v>1949.21</v>
      </c>
    </row>
    <row r="132" spans="1:8" ht="12.75">
      <c r="A132" t="s">
        <v>241</v>
      </c>
      <c r="B132">
        <v>210</v>
      </c>
      <c r="C132" t="s">
        <v>271</v>
      </c>
      <c r="D132" t="s">
        <v>20</v>
      </c>
      <c r="E132" t="s">
        <v>254</v>
      </c>
      <c r="F132" t="s">
        <v>287</v>
      </c>
      <c r="G132" s="1">
        <v>39099</v>
      </c>
      <c r="H132" s="2">
        <v>1353.53</v>
      </c>
    </row>
    <row r="133" spans="1:8" ht="12.75">
      <c r="A133" t="s">
        <v>241</v>
      </c>
      <c r="B133">
        <v>210</v>
      </c>
      <c r="C133" t="s">
        <v>272</v>
      </c>
      <c r="D133" t="s">
        <v>20</v>
      </c>
      <c r="E133" t="s">
        <v>254</v>
      </c>
      <c r="F133" t="s">
        <v>287</v>
      </c>
      <c r="G133" s="1">
        <v>39099</v>
      </c>
      <c r="H133" s="2">
        <v>274.2</v>
      </c>
    </row>
    <row r="134" spans="1:8" ht="12.75">
      <c r="A134" t="s">
        <v>241</v>
      </c>
      <c r="B134">
        <v>210</v>
      </c>
      <c r="C134" t="s">
        <v>273</v>
      </c>
      <c r="D134" t="s">
        <v>20</v>
      </c>
      <c r="E134" t="s">
        <v>254</v>
      </c>
      <c r="F134" t="s">
        <v>287</v>
      </c>
      <c r="G134" s="1">
        <v>39099</v>
      </c>
      <c r="H134" s="2">
        <v>301.68</v>
      </c>
    </row>
    <row r="135" spans="1:8" ht="12.75">
      <c r="A135" t="s">
        <v>241</v>
      </c>
      <c r="B135">
        <v>210</v>
      </c>
      <c r="C135" t="s">
        <v>274</v>
      </c>
      <c r="D135" t="s">
        <v>20</v>
      </c>
      <c r="E135" t="s">
        <v>255</v>
      </c>
      <c r="F135" t="s">
        <v>288</v>
      </c>
      <c r="G135" s="1">
        <v>39101</v>
      </c>
      <c r="H135" s="2">
        <v>676</v>
      </c>
    </row>
    <row r="136" spans="1:8" ht="12.75">
      <c r="A136" t="s">
        <v>241</v>
      </c>
      <c r="B136">
        <v>210</v>
      </c>
      <c r="C136" t="s">
        <v>275</v>
      </c>
      <c r="D136" t="s">
        <v>20</v>
      </c>
      <c r="E136" t="s">
        <v>256</v>
      </c>
      <c r="F136" t="s">
        <v>289</v>
      </c>
      <c r="G136" s="1">
        <v>39100</v>
      </c>
      <c r="H136" s="2">
        <v>256.93</v>
      </c>
    </row>
    <row r="137" spans="1:8" ht="12.75">
      <c r="A137" t="s">
        <v>241</v>
      </c>
      <c r="B137">
        <v>210</v>
      </c>
      <c r="C137" t="s">
        <v>276</v>
      </c>
      <c r="D137" t="s">
        <v>20</v>
      </c>
      <c r="E137" t="s">
        <v>257</v>
      </c>
      <c r="F137" t="s">
        <v>290</v>
      </c>
      <c r="G137" s="1">
        <v>39101</v>
      </c>
      <c r="H137" s="2">
        <v>850.59</v>
      </c>
    </row>
    <row r="138" spans="1:8" ht="12.75">
      <c r="A138" t="s">
        <v>241</v>
      </c>
      <c r="B138">
        <v>210</v>
      </c>
      <c r="C138" t="s">
        <v>277</v>
      </c>
      <c r="D138" t="s">
        <v>10</v>
      </c>
      <c r="E138" t="s">
        <v>11</v>
      </c>
      <c r="F138" t="s">
        <v>291</v>
      </c>
      <c r="G138" s="1">
        <v>39099</v>
      </c>
      <c r="H138" s="2">
        <v>1008.47</v>
      </c>
    </row>
    <row r="139" spans="1:8" ht="12.75">
      <c r="A139" t="s">
        <v>241</v>
      </c>
      <c r="B139">
        <v>210</v>
      </c>
      <c r="C139" t="s">
        <v>278</v>
      </c>
      <c r="D139" t="s">
        <v>10</v>
      </c>
      <c r="E139" t="s">
        <v>11</v>
      </c>
      <c r="F139" t="s">
        <v>291</v>
      </c>
      <c r="G139" s="1">
        <v>39099</v>
      </c>
      <c r="H139" s="2">
        <v>25.74</v>
      </c>
    </row>
    <row r="140" spans="1:8" ht="12.75">
      <c r="A140" t="s">
        <v>241</v>
      </c>
      <c r="B140">
        <v>210</v>
      </c>
      <c r="C140" t="s">
        <v>279</v>
      </c>
      <c r="D140" t="s">
        <v>10</v>
      </c>
      <c r="E140" t="s">
        <v>11</v>
      </c>
      <c r="F140" t="s">
        <v>291</v>
      </c>
      <c r="G140" s="1">
        <v>39099</v>
      </c>
      <c r="H140" s="2">
        <v>616.1</v>
      </c>
    </row>
    <row r="141" spans="1:8" ht="12.75">
      <c r="A141" t="s">
        <v>241</v>
      </c>
      <c r="B141">
        <v>210</v>
      </c>
      <c r="C141" t="s">
        <v>280</v>
      </c>
      <c r="D141" t="s">
        <v>10</v>
      </c>
      <c r="E141" t="s">
        <v>11</v>
      </c>
      <c r="F141" t="s">
        <v>291</v>
      </c>
      <c r="G141" s="1">
        <v>39099</v>
      </c>
      <c r="H141" s="2">
        <v>588.97</v>
      </c>
    </row>
    <row r="142" spans="1:8" ht="12.75">
      <c r="A142" t="s">
        <v>241</v>
      </c>
      <c r="B142">
        <v>210</v>
      </c>
      <c r="C142" t="s">
        <v>281</v>
      </c>
      <c r="D142" t="s">
        <v>10</v>
      </c>
      <c r="E142" t="s">
        <v>11</v>
      </c>
      <c r="F142" t="s">
        <v>291</v>
      </c>
      <c r="G142" s="1">
        <v>39099</v>
      </c>
      <c r="H142" s="2">
        <v>899.39</v>
      </c>
    </row>
    <row r="143" spans="1:8" ht="12.75">
      <c r="A143" t="s">
        <v>241</v>
      </c>
      <c r="B143">
        <v>210</v>
      </c>
      <c r="C143" t="s">
        <v>282</v>
      </c>
      <c r="D143" t="s">
        <v>20</v>
      </c>
      <c r="E143" t="s">
        <v>141</v>
      </c>
      <c r="F143" t="s">
        <v>259</v>
      </c>
      <c r="G143" s="1">
        <v>39101</v>
      </c>
      <c r="H143" s="2">
        <v>253.15</v>
      </c>
    </row>
    <row r="144" spans="1:8" ht="12.75">
      <c r="A144" t="s">
        <v>241</v>
      </c>
      <c r="B144">
        <v>210</v>
      </c>
      <c r="C144" t="s">
        <v>284</v>
      </c>
      <c r="D144" t="s">
        <v>20</v>
      </c>
      <c r="E144" t="s">
        <v>258</v>
      </c>
      <c r="F144" t="s">
        <v>292</v>
      </c>
      <c r="G144" s="1">
        <v>39100</v>
      </c>
      <c r="H144" s="2">
        <v>423.34</v>
      </c>
    </row>
    <row r="145" spans="1:8" ht="12.75">
      <c r="A145" t="s">
        <v>241</v>
      </c>
      <c r="B145">
        <v>313</v>
      </c>
      <c r="C145" t="s">
        <v>285</v>
      </c>
      <c r="D145" t="s">
        <v>202</v>
      </c>
      <c r="E145" t="s">
        <v>204</v>
      </c>
      <c r="F145" t="s">
        <v>286</v>
      </c>
      <c r="G145" s="1">
        <v>39082</v>
      </c>
      <c r="H145" s="2">
        <v>499</v>
      </c>
    </row>
    <row r="146" spans="1:8" ht="12.75">
      <c r="A146" t="s">
        <v>241</v>
      </c>
      <c r="B146">
        <v>251</v>
      </c>
      <c r="C146" t="s">
        <v>248</v>
      </c>
      <c r="D146" t="s">
        <v>35</v>
      </c>
      <c r="E146" t="s">
        <v>246</v>
      </c>
      <c r="F146" t="s">
        <v>247</v>
      </c>
      <c r="G146" s="1">
        <v>39085</v>
      </c>
      <c r="H146" s="2">
        <v>19022.01</v>
      </c>
    </row>
    <row r="147" spans="1:8" ht="12.75">
      <c r="A147" t="s">
        <v>241</v>
      </c>
      <c r="B147">
        <v>210</v>
      </c>
      <c r="C147" t="s">
        <v>294</v>
      </c>
      <c r="D147" t="s">
        <v>20</v>
      </c>
      <c r="E147" t="s">
        <v>283</v>
      </c>
      <c r="F147" t="s">
        <v>293</v>
      </c>
      <c r="G147" s="1">
        <v>39101</v>
      </c>
      <c r="H147" s="2">
        <v>310.14</v>
      </c>
    </row>
    <row r="148" spans="1:8" ht="12.75">
      <c r="A148" t="s">
        <v>241</v>
      </c>
      <c r="B148">
        <v>253</v>
      </c>
      <c r="C148" t="s">
        <v>249</v>
      </c>
      <c r="D148" t="s">
        <v>35</v>
      </c>
      <c r="E148" t="s">
        <v>246</v>
      </c>
      <c r="F148" t="s">
        <v>247</v>
      </c>
      <c r="G148" s="1">
        <v>39085</v>
      </c>
      <c r="H148" s="2">
        <v>161689.29</v>
      </c>
    </row>
    <row r="149" spans="1:8" ht="12.75">
      <c r="A149" t="s">
        <v>308</v>
      </c>
      <c r="B149">
        <v>210</v>
      </c>
      <c r="C149" t="s">
        <v>338</v>
      </c>
      <c r="D149" t="s">
        <v>10</v>
      </c>
      <c r="E149" t="s">
        <v>11</v>
      </c>
      <c r="F149" t="s">
        <v>344</v>
      </c>
      <c r="G149" s="1">
        <v>39100</v>
      </c>
      <c r="H149" s="2">
        <v>834.46</v>
      </c>
    </row>
    <row r="150" spans="1:8" ht="12.75">
      <c r="A150" t="s">
        <v>308</v>
      </c>
      <c r="B150">
        <v>210</v>
      </c>
      <c r="C150" t="s">
        <v>339</v>
      </c>
      <c r="D150" t="s">
        <v>10</v>
      </c>
      <c r="E150" t="s">
        <v>11</v>
      </c>
      <c r="F150" t="s">
        <v>344</v>
      </c>
      <c r="G150" s="1">
        <v>39100</v>
      </c>
      <c r="H150" s="2">
        <v>700.11</v>
      </c>
    </row>
    <row r="151" spans="1:8" ht="12.75">
      <c r="A151" t="s">
        <v>308</v>
      </c>
      <c r="B151">
        <v>210</v>
      </c>
      <c r="C151" t="s">
        <v>340</v>
      </c>
      <c r="D151" t="s">
        <v>20</v>
      </c>
      <c r="E151" t="s">
        <v>295</v>
      </c>
      <c r="F151" t="s">
        <v>345</v>
      </c>
      <c r="G151" s="1">
        <v>39101</v>
      </c>
      <c r="H151" s="2">
        <v>432.62</v>
      </c>
    </row>
    <row r="152" spans="1:8" ht="12.75">
      <c r="A152" t="s">
        <v>308</v>
      </c>
      <c r="B152">
        <v>210</v>
      </c>
      <c r="C152" t="s">
        <v>341</v>
      </c>
      <c r="D152" t="s">
        <v>20</v>
      </c>
      <c r="E152" t="s">
        <v>296</v>
      </c>
      <c r="F152" t="s">
        <v>346</v>
      </c>
      <c r="G152" s="1">
        <v>39104</v>
      </c>
      <c r="H152" s="2">
        <v>233.05</v>
      </c>
    </row>
    <row r="153" spans="1:8" ht="12.75">
      <c r="A153" t="s">
        <v>308</v>
      </c>
      <c r="B153">
        <v>258</v>
      </c>
      <c r="C153" t="s">
        <v>342</v>
      </c>
      <c r="D153" t="s">
        <v>202</v>
      </c>
      <c r="E153" t="s">
        <v>204</v>
      </c>
      <c r="F153" t="s">
        <v>343</v>
      </c>
      <c r="G153" s="1">
        <v>39113</v>
      </c>
      <c r="H153" s="2">
        <v>1795</v>
      </c>
    </row>
    <row r="154" spans="1:8" ht="12.75">
      <c r="A154" t="s">
        <v>308</v>
      </c>
      <c r="B154">
        <v>251</v>
      </c>
      <c r="C154" t="s">
        <v>347</v>
      </c>
      <c r="D154" t="s">
        <v>35</v>
      </c>
      <c r="E154" t="s">
        <v>297</v>
      </c>
      <c r="F154" t="s">
        <v>403</v>
      </c>
      <c r="G154" s="1">
        <v>39085</v>
      </c>
      <c r="H154" s="2">
        <v>9079.86</v>
      </c>
    </row>
    <row r="155" spans="1:8" ht="12.75">
      <c r="A155" t="s">
        <v>308</v>
      </c>
      <c r="B155">
        <v>251</v>
      </c>
      <c r="C155" t="s">
        <v>348</v>
      </c>
      <c r="D155" t="s">
        <v>35</v>
      </c>
      <c r="E155" t="s">
        <v>297</v>
      </c>
      <c r="F155" t="s">
        <v>403</v>
      </c>
      <c r="G155" s="1">
        <v>39085</v>
      </c>
      <c r="H155" s="2">
        <v>66249.9</v>
      </c>
    </row>
    <row r="156" spans="1:8" ht="12.75">
      <c r="A156" t="s">
        <v>308</v>
      </c>
      <c r="B156">
        <v>251</v>
      </c>
      <c r="C156" t="s">
        <v>349</v>
      </c>
      <c r="D156" t="s">
        <v>35</v>
      </c>
      <c r="E156" t="s">
        <v>298</v>
      </c>
      <c r="F156">
        <v>7534</v>
      </c>
      <c r="G156" s="1">
        <v>39082</v>
      </c>
      <c r="H156" s="2">
        <v>46239.9</v>
      </c>
    </row>
    <row r="157" spans="1:8" ht="12.75">
      <c r="A157" t="s">
        <v>308</v>
      </c>
      <c r="B157">
        <v>210</v>
      </c>
      <c r="C157" t="s">
        <v>350</v>
      </c>
      <c r="D157" t="s">
        <v>10</v>
      </c>
      <c r="E157" t="s">
        <v>11</v>
      </c>
      <c r="F157" t="s">
        <v>404</v>
      </c>
      <c r="G157" s="1">
        <v>39103</v>
      </c>
      <c r="H157" s="2">
        <v>446.8</v>
      </c>
    </row>
    <row r="158" spans="1:8" ht="12.75">
      <c r="A158" t="s">
        <v>308</v>
      </c>
      <c r="B158">
        <v>210</v>
      </c>
      <c r="C158" t="s">
        <v>351</v>
      </c>
      <c r="D158" t="s">
        <v>10</v>
      </c>
      <c r="E158" t="s">
        <v>11</v>
      </c>
      <c r="F158" t="s">
        <v>404</v>
      </c>
      <c r="G158" s="1">
        <v>39103</v>
      </c>
      <c r="H158" s="2">
        <v>797.47</v>
      </c>
    </row>
    <row r="159" spans="1:8" ht="12.75">
      <c r="A159" t="s">
        <v>308</v>
      </c>
      <c r="B159">
        <v>210</v>
      </c>
      <c r="C159" t="s">
        <v>352</v>
      </c>
      <c r="D159" t="s">
        <v>20</v>
      </c>
      <c r="E159" t="s">
        <v>299</v>
      </c>
      <c r="F159" t="s">
        <v>406</v>
      </c>
      <c r="G159" s="1">
        <v>39102</v>
      </c>
      <c r="H159" s="2">
        <v>218.76</v>
      </c>
    </row>
    <row r="160" spans="1:8" ht="12.75">
      <c r="A160" t="s">
        <v>308</v>
      </c>
      <c r="B160">
        <v>210</v>
      </c>
      <c r="C160" t="s">
        <v>353</v>
      </c>
      <c r="D160" t="s">
        <v>10</v>
      </c>
      <c r="E160" t="s">
        <v>11</v>
      </c>
      <c r="F160" t="s">
        <v>405</v>
      </c>
      <c r="G160" s="1">
        <v>39101</v>
      </c>
      <c r="H160" s="2">
        <v>980.7</v>
      </c>
    </row>
    <row r="161" spans="1:8" ht="12.75">
      <c r="A161" t="s">
        <v>308</v>
      </c>
      <c r="B161">
        <v>210</v>
      </c>
      <c r="C161" t="s">
        <v>354</v>
      </c>
      <c r="D161" t="s">
        <v>10</v>
      </c>
      <c r="E161" t="s">
        <v>11</v>
      </c>
      <c r="F161" t="s">
        <v>405</v>
      </c>
      <c r="G161" s="1">
        <v>39101</v>
      </c>
      <c r="H161" s="2">
        <v>700.64</v>
      </c>
    </row>
    <row r="162" spans="1:8" ht="12.75">
      <c r="A162" t="s">
        <v>308</v>
      </c>
      <c r="B162">
        <v>210</v>
      </c>
      <c r="C162" t="s">
        <v>355</v>
      </c>
      <c r="D162" t="s">
        <v>20</v>
      </c>
      <c r="E162" t="s">
        <v>300</v>
      </c>
      <c r="F162" t="s">
        <v>407</v>
      </c>
      <c r="G162" s="1">
        <v>39103</v>
      </c>
      <c r="H162" s="2">
        <v>187.49</v>
      </c>
    </row>
    <row r="163" spans="1:8" ht="12.75">
      <c r="A163" t="s">
        <v>308</v>
      </c>
      <c r="B163">
        <v>210</v>
      </c>
      <c r="C163" t="s">
        <v>356</v>
      </c>
      <c r="D163" t="s">
        <v>20</v>
      </c>
      <c r="E163" t="s">
        <v>301</v>
      </c>
      <c r="F163" t="s">
        <v>408</v>
      </c>
      <c r="G163" s="1">
        <v>39101</v>
      </c>
      <c r="H163" s="2">
        <v>277.45</v>
      </c>
    </row>
    <row r="164" spans="1:8" ht="12.75">
      <c r="A164" t="s">
        <v>308</v>
      </c>
      <c r="B164">
        <v>251</v>
      </c>
      <c r="C164" t="s">
        <v>357</v>
      </c>
      <c r="D164" t="s">
        <v>35</v>
      </c>
      <c r="E164" t="s">
        <v>298</v>
      </c>
      <c r="F164">
        <v>7539</v>
      </c>
      <c r="G164" s="1">
        <v>39082</v>
      </c>
      <c r="H164" s="2">
        <v>15860.48</v>
      </c>
    </row>
    <row r="165" spans="1:8" ht="12.75">
      <c r="A165" t="s">
        <v>308</v>
      </c>
      <c r="B165">
        <v>210</v>
      </c>
      <c r="C165" t="s">
        <v>546</v>
      </c>
      <c r="D165" t="s">
        <v>10</v>
      </c>
      <c r="E165" t="s">
        <v>11</v>
      </c>
      <c r="F165" t="s">
        <v>409</v>
      </c>
      <c r="G165" s="1">
        <v>39103</v>
      </c>
      <c r="H165" s="2">
        <v>704.93</v>
      </c>
    </row>
    <row r="166" spans="1:8" ht="12.75">
      <c r="A166" t="s">
        <v>308</v>
      </c>
      <c r="B166">
        <v>210</v>
      </c>
      <c r="C166" t="s">
        <v>547</v>
      </c>
      <c r="D166" t="s">
        <v>10</v>
      </c>
      <c r="E166" t="s">
        <v>11</v>
      </c>
      <c r="F166" t="s">
        <v>409</v>
      </c>
      <c r="G166" s="1">
        <v>39103</v>
      </c>
      <c r="H166" s="2">
        <v>801.87</v>
      </c>
    </row>
    <row r="167" spans="1:8" ht="12.75">
      <c r="A167" t="s">
        <v>308</v>
      </c>
      <c r="B167">
        <v>210</v>
      </c>
      <c r="C167" t="s">
        <v>548</v>
      </c>
      <c r="D167" t="s">
        <v>10</v>
      </c>
      <c r="E167" t="s">
        <v>11</v>
      </c>
      <c r="F167" t="s">
        <v>409</v>
      </c>
      <c r="G167" s="1">
        <v>39103</v>
      </c>
      <c r="H167" s="2">
        <v>1429.86</v>
      </c>
    </row>
    <row r="168" spans="1:8" ht="12.75">
      <c r="A168" t="s">
        <v>308</v>
      </c>
      <c r="B168">
        <v>210</v>
      </c>
      <c r="C168" t="s">
        <v>549</v>
      </c>
      <c r="D168" t="s">
        <v>10</v>
      </c>
      <c r="E168" t="s">
        <v>11</v>
      </c>
      <c r="F168" t="s">
        <v>409</v>
      </c>
      <c r="G168" s="1">
        <v>39103</v>
      </c>
      <c r="H168" s="2">
        <v>454.64</v>
      </c>
    </row>
    <row r="169" spans="1:8" ht="12.75">
      <c r="A169" t="s">
        <v>308</v>
      </c>
      <c r="B169">
        <v>210</v>
      </c>
      <c r="C169" t="s">
        <v>550</v>
      </c>
      <c r="D169" t="s">
        <v>10</v>
      </c>
      <c r="E169" t="s">
        <v>11</v>
      </c>
      <c r="F169" t="s">
        <v>409</v>
      </c>
      <c r="G169" s="1">
        <v>39103</v>
      </c>
      <c r="H169" s="2">
        <v>855.47</v>
      </c>
    </row>
    <row r="170" spans="1:8" ht="12.75">
      <c r="A170" t="s">
        <v>308</v>
      </c>
      <c r="B170">
        <v>210</v>
      </c>
      <c r="C170" t="s">
        <v>551</v>
      </c>
      <c r="D170" t="s">
        <v>10</v>
      </c>
      <c r="E170" t="s">
        <v>11</v>
      </c>
      <c r="F170" t="s">
        <v>409</v>
      </c>
      <c r="G170" s="1">
        <v>39103</v>
      </c>
      <c r="H170" s="2">
        <v>41</v>
      </c>
    </row>
    <row r="171" spans="1:8" ht="12.75">
      <c r="A171" t="s">
        <v>308</v>
      </c>
      <c r="B171">
        <v>210</v>
      </c>
      <c r="C171" t="s">
        <v>358</v>
      </c>
      <c r="D171" t="s">
        <v>20</v>
      </c>
      <c r="E171" t="s">
        <v>302</v>
      </c>
      <c r="F171" t="s">
        <v>410</v>
      </c>
      <c r="G171" s="1">
        <v>39101</v>
      </c>
      <c r="H171" s="2">
        <v>197.64</v>
      </c>
    </row>
    <row r="172" spans="1:8" ht="12.75">
      <c r="A172" t="s">
        <v>308</v>
      </c>
      <c r="B172">
        <v>210</v>
      </c>
      <c r="C172" t="s">
        <v>359</v>
      </c>
      <c r="D172" t="s">
        <v>20</v>
      </c>
      <c r="E172" t="s">
        <v>201</v>
      </c>
      <c r="F172" t="s">
        <v>411</v>
      </c>
      <c r="G172" s="1">
        <v>39103</v>
      </c>
      <c r="H172" s="2">
        <v>128.25</v>
      </c>
    </row>
    <row r="173" spans="1:8" ht="12.75">
      <c r="A173" t="s">
        <v>308</v>
      </c>
      <c r="B173">
        <v>210</v>
      </c>
      <c r="C173" t="s">
        <v>360</v>
      </c>
      <c r="D173" t="s">
        <v>20</v>
      </c>
      <c r="E173" t="s">
        <v>303</v>
      </c>
      <c r="F173" t="s">
        <v>412</v>
      </c>
      <c r="G173" s="1">
        <v>39102</v>
      </c>
      <c r="H173" s="2">
        <v>1534.58</v>
      </c>
    </row>
    <row r="174" spans="1:8" ht="12.75">
      <c r="A174" t="s">
        <v>308</v>
      </c>
      <c r="B174">
        <v>210</v>
      </c>
      <c r="C174" t="s">
        <v>361</v>
      </c>
      <c r="D174" t="s">
        <v>20</v>
      </c>
      <c r="E174" t="s">
        <v>307</v>
      </c>
      <c r="F174" t="s">
        <v>413</v>
      </c>
      <c r="G174" s="1">
        <v>39101</v>
      </c>
      <c r="H174" s="2">
        <v>460.96</v>
      </c>
    </row>
    <row r="175" spans="1:8" ht="12.75">
      <c r="A175" t="s">
        <v>308</v>
      </c>
      <c r="B175">
        <v>210</v>
      </c>
      <c r="C175" t="s">
        <v>362</v>
      </c>
      <c r="D175" t="s">
        <v>20</v>
      </c>
      <c r="E175" t="s">
        <v>160</v>
      </c>
      <c r="F175" t="s">
        <v>414</v>
      </c>
      <c r="G175" s="1">
        <v>39102</v>
      </c>
      <c r="H175" s="2">
        <v>284.15</v>
      </c>
    </row>
    <row r="176" spans="1:8" ht="12.75">
      <c r="A176" t="s">
        <v>308</v>
      </c>
      <c r="B176">
        <v>210</v>
      </c>
      <c r="C176" t="s">
        <v>552</v>
      </c>
      <c r="D176" t="s">
        <v>10</v>
      </c>
      <c r="E176" t="s">
        <v>11</v>
      </c>
      <c r="F176" t="s">
        <v>415</v>
      </c>
      <c r="G176" s="1">
        <v>39101</v>
      </c>
      <c r="H176" s="2">
        <v>218.8</v>
      </c>
    </row>
    <row r="177" spans="1:8" ht="12.75">
      <c r="A177" t="s">
        <v>308</v>
      </c>
      <c r="B177">
        <v>210</v>
      </c>
      <c r="C177" t="s">
        <v>553</v>
      </c>
      <c r="D177" t="s">
        <v>10</v>
      </c>
      <c r="E177" t="s">
        <v>11</v>
      </c>
      <c r="F177" t="s">
        <v>415</v>
      </c>
      <c r="G177" s="1">
        <v>39101</v>
      </c>
      <c r="H177" s="2">
        <v>1059.67</v>
      </c>
    </row>
    <row r="178" spans="1:8" ht="12.75">
      <c r="A178" t="s">
        <v>308</v>
      </c>
      <c r="B178">
        <v>210</v>
      </c>
      <c r="C178" t="s">
        <v>554</v>
      </c>
      <c r="D178" t="s">
        <v>10</v>
      </c>
      <c r="E178" t="s">
        <v>11</v>
      </c>
      <c r="F178" t="s">
        <v>415</v>
      </c>
      <c r="G178" s="1">
        <v>39101</v>
      </c>
      <c r="H178" s="2">
        <v>873.69</v>
      </c>
    </row>
    <row r="179" spans="1:8" ht="12.75">
      <c r="A179" t="s">
        <v>308</v>
      </c>
      <c r="B179">
        <v>210</v>
      </c>
      <c r="C179" t="s">
        <v>363</v>
      </c>
      <c r="D179" t="s">
        <v>20</v>
      </c>
      <c r="E179" t="s">
        <v>306</v>
      </c>
      <c r="F179" t="s">
        <v>416</v>
      </c>
      <c r="G179" s="1">
        <v>39103</v>
      </c>
      <c r="H179" s="2">
        <v>388.22</v>
      </c>
    </row>
    <row r="180" spans="1:8" ht="12.75">
      <c r="A180" t="s">
        <v>308</v>
      </c>
      <c r="B180">
        <v>210</v>
      </c>
      <c r="C180" t="s">
        <v>364</v>
      </c>
      <c r="D180" t="s">
        <v>20</v>
      </c>
      <c r="E180" t="s">
        <v>305</v>
      </c>
      <c r="F180" t="s">
        <v>417</v>
      </c>
      <c r="G180" s="1">
        <v>39103</v>
      </c>
      <c r="H180" s="2">
        <v>734.97</v>
      </c>
    </row>
    <row r="181" spans="1:8" ht="12.75">
      <c r="A181" t="s">
        <v>308</v>
      </c>
      <c r="B181">
        <v>210</v>
      </c>
      <c r="C181" t="s">
        <v>555</v>
      </c>
      <c r="D181" t="s">
        <v>10</v>
      </c>
      <c r="E181" t="s">
        <v>11</v>
      </c>
      <c r="F181" t="s">
        <v>418</v>
      </c>
      <c r="G181" s="1">
        <v>39104</v>
      </c>
      <c r="H181" s="2">
        <v>15.58</v>
      </c>
    </row>
    <row r="182" spans="1:8" ht="12.75">
      <c r="A182" t="s">
        <v>308</v>
      </c>
      <c r="B182">
        <v>210</v>
      </c>
      <c r="C182" t="s">
        <v>556</v>
      </c>
      <c r="D182" t="s">
        <v>10</v>
      </c>
      <c r="E182" t="s">
        <v>11</v>
      </c>
      <c r="F182" t="s">
        <v>418</v>
      </c>
      <c r="G182" s="1">
        <v>39104</v>
      </c>
      <c r="H182" s="2">
        <v>850</v>
      </c>
    </row>
    <row r="183" spans="1:8" ht="12.75">
      <c r="A183" t="s">
        <v>308</v>
      </c>
      <c r="B183">
        <v>210</v>
      </c>
      <c r="C183" t="s">
        <v>365</v>
      </c>
      <c r="D183" t="s">
        <v>20</v>
      </c>
      <c r="E183" t="s">
        <v>304</v>
      </c>
      <c r="F183" t="s">
        <v>419</v>
      </c>
      <c r="G183" s="1">
        <v>39101</v>
      </c>
      <c r="H183" s="2">
        <v>1092.75</v>
      </c>
    </row>
    <row r="184" spans="1:8" ht="12.75">
      <c r="A184" t="s">
        <v>308</v>
      </c>
      <c r="B184">
        <v>210</v>
      </c>
      <c r="C184" t="s">
        <v>366</v>
      </c>
      <c r="D184" t="s">
        <v>20</v>
      </c>
      <c r="E184" t="s">
        <v>207</v>
      </c>
      <c r="F184" t="s">
        <v>420</v>
      </c>
      <c r="G184" s="1">
        <v>39103</v>
      </c>
      <c r="H184" s="2">
        <v>244.08</v>
      </c>
    </row>
    <row r="185" spans="1:8" ht="12.75">
      <c r="A185" t="s">
        <v>308</v>
      </c>
      <c r="B185">
        <v>210</v>
      </c>
      <c r="C185" t="s">
        <v>557</v>
      </c>
      <c r="D185" t="s">
        <v>10</v>
      </c>
      <c r="E185" t="s">
        <v>11</v>
      </c>
      <c r="F185" t="s">
        <v>421</v>
      </c>
      <c r="G185" s="1">
        <v>39102</v>
      </c>
      <c r="H185" s="2">
        <v>816.74</v>
      </c>
    </row>
    <row r="186" spans="1:8" ht="12.75">
      <c r="A186" t="s">
        <v>308</v>
      </c>
      <c r="B186">
        <v>210</v>
      </c>
      <c r="C186" t="s">
        <v>558</v>
      </c>
      <c r="D186" t="s">
        <v>10</v>
      </c>
      <c r="E186" t="s">
        <v>11</v>
      </c>
      <c r="F186" t="s">
        <v>421</v>
      </c>
      <c r="G186" s="1">
        <v>39102</v>
      </c>
      <c r="H186" s="2">
        <v>10.64</v>
      </c>
    </row>
    <row r="187" spans="1:8" ht="12.75">
      <c r="A187" t="s">
        <v>308</v>
      </c>
      <c r="B187">
        <v>210</v>
      </c>
      <c r="C187" t="s">
        <v>559</v>
      </c>
      <c r="D187" t="s">
        <v>10</v>
      </c>
      <c r="E187" t="s">
        <v>11</v>
      </c>
      <c r="F187" t="s">
        <v>421</v>
      </c>
      <c r="G187" s="1">
        <v>39102</v>
      </c>
      <c r="H187" s="2">
        <v>372.21</v>
      </c>
    </row>
    <row r="188" spans="1:8" ht="12.75">
      <c r="A188" t="s">
        <v>308</v>
      </c>
      <c r="B188">
        <v>210</v>
      </c>
      <c r="C188" t="s">
        <v>560</v>
      </c>
      <c r="D188" t="s">
        <v>10</v>
      </c>
      <c r="E188" t="s">
        <v>11</v>
      </c>
      <c r="F188" t="s">
        <v>421</v>
      </c>
      <c r="G188" s="1">
        <v>39102</v>
      </c>
      <c r="H188" s="2">
        <v>548.74</v>
      </c>
    </row>
    <row r="189" spans="1:8" ht="12.75">
      <c r="A189" t="s">
        <v>308</v>
      </c>
      <c r="B189">
        <v>210</v>
      </c>
      <c r="C189" t="s">
        <v>561</v>
      </c>
      <c r="D189" t="s">
        <v>10</v>
      </c>
      <c r="E189" t="s">
        <v>11</v>
      </c>
      <c r="F189" t="s">
        <v>421</v>
      </c>
      <c r="G189" s="1">
        <v>39102</v>
      </c>
      <c r="H189" s="2">
        <v>929.29</v>
      </c>
    </row>
    <row r="190" spans="1:8" ht="12.75">
      <c r="A190" t="s">
        <v>308</v>
      </c>
      <c r="B190">
        <v>210</v>
      </c>
      <c r="C190" t="s">
        <v>562</v>
      </c>
      <c r="D190" t="s">
        <v>10</v>
      </c>
      <c r="E190" t="s">
        <v>11</v>
      </c>
      <c r="F190" t="s">
        <v>421</v>
      </c>
      <c r="G190" s="1">
        <v>39102</v>
      </c>
      <c r="H190" s="2">
        <v>1614.85</v>
      </c>
    </row>
    <row r="191" spans="1:8" ht="12.75">
      <c r="A191" t="s">
        <v>308</v>
      </c>
      <c r="B191">
        <v>210</v>
      </c>
      <c r="C191" t="s">
        <v>367</v>
      </c>
      <c r="D191" t="s">
        <v>20</v>
      </c>
      <c r="E191" t="s">
        <v>309</v>
      </c>
      <c r="F191" t="s">
        <v>422</v>
      </c>
      <c r="G191" s="1">
        <v>39101</v>
      </c>
      <c r="H191" s="2">
        <v>229.93</v>
      </c>
    </row>
    <row r="192" spans="1:8" ht="12.75">
      <c r="A192" t="s">
        <v>308</v>
      </c>
      <c r="B192">
        <v>210</v>
      </c>
      <c r="C192" t="s">
        <v>368</v>
      </c>
      <c r="D192" t="s">
        <v>20</v>
      </c>
      <c r="E192" t="s">
        <v>310</v>
      </c>
      <c r="F192" t="s">
        <v>423</v>
      </c>
      <c r="G192" s="1">
        <v>39103</v>
      </c>
      <c r="H192" s="2">
        <v>301.93</v>
      </c>
    </row>
    <row r="193" spans="1:8" ht="12.75">
      <c r="A193" t="s">
        <v>308</v>
      </c>
      <c r="B193">
        <v>210</v>
      </c>
      <c r="C193" t="s">
        <v>369</v>
      </c>
      <c r="D193" t="s">
        <v>20</v>
      </c>
      <c r="E193" t="s">
        <v>311</v>
      </c>
      <c r="F193" t="s">
        <v>424</v>
      </c>
      <c r="G193" s="1">
        <v>39104</v>
      </c>
      <c r="H193" s="2">
        <v>308.75</v>
      </c>
    </row>
    <row r="194" spans="1:8" ht="12.75">
      <c r="A194" t="s">
        <v>308</v>
      </c>
      <c r="B194">
        <v>210</v>
      </c>
      <c r="C194" t="s">
        <v>370</v>
      </c>
      <c r="D194" t="s">
        <v>20</v>
      </c>
      <c r="E194" t="s">
        <v>312</v>
      </c>
      <c r="F194" t="s">
        <v>425</v>
      </c>
      <c r="G194" s="1">
        <v>39102</v>
      </c>
      <c r="H194" s="2">
        <v>374.62</v>
      </c>
    </row>
    <row r="195" spans="1:8" ht="12.75">
      <c r="A195" t="s">
        <v>308</v>
      </c>
      <c r="B195">
        <v>210</v>
      </c>
      <c r="C195" t="s">
        <v>371</v>
      </c>
      <c r="D195" t="s">
        <v>20</v>
      </c>
      <c r="E195" t="s">
        <v>313</v>
      </c>
      <c r="F195" t="s">
        <v>426</v>
      </c>
      <c r="G195" s="1">
        <v>39101</v>
      </c>
      <c r="H195" s="2">
        <v>369.62</v>
      </c>
    </row>
    <row r="196" spans="1:8" ht="12.75">
      <c r="A196" t="s">
        <v>308</v>
      </c>
      <c r="B196">
        <v>210</v>
      </c>
      <c r="C196" t="s">
        <v>372</v>
      </c>
      <c r="D196" t="s">
        <v>20</v>
      </c>
      <c r="E196" t="s">
        <v>251</v>
      </c>
      <c r="F196" t="s">
        <v>263</v>
      </c>
      <c r="G196" s="1">
        <v>39101</v>
      </c>
      <c r="H196" s="2">
        <v>1211.97</v>
      </c>
    </row>
    <row r="197" spans="1:8" ht="12.75">
      <c r="A197" t="s">
        <v>308</v>
      </c>
      <c r="B197">
        <v>210</v>
      </c>
      <c r="C197" t="s">
        <v>373</v>
      </c>
      <c r="D197" t="s">
        <v>20</v>
      </c>
      <c r="E197" t="s">
        <v>255</v>
      </c>
      <c r="F197" t="s">
        <v>427</v>
      </c>
      <c r="G197" s="1">
        <v>39103</v>
      </c>
      <c r="H197" s="2">
        <v>342.62</v>
      </c>
    </row>
    <row r="198" spans="1:8" ht="12.75">
      <c r="A198" t="s">
        <v>308</v>
      </c>
      <c r="B198">
        <v>210</v>
      </c>
      <c r="C198" t="s">
        <v>374</v>
      </c>
      <c r="D198" t="s">
        <v>20</v>
      </c>
      <c r="E198" t="s">
        <v>255</v>
      </c>
      <c r="F198" t="s">
        <v>427</v>
      </c>
      <c r="G198" s="1">
        <v>39103</v>
      </c>
      <c r="H198" s="2">
        <v>256.76</v>
      </c>
    </row>
    <row r="199" spans="1:8" ht="12.75">
      <c r="A199" t="s">
        <v>308</v>
      </c>
      <c r="B199">
        <v>210</v>
      </c>
      <c r="C199" t="s">
        <v>563</v>
      </c>
      <c r="D199" t="s">
        <v>10</v>
      </c>
      <c r="E199" t="s">
        <v>11</v>
      </c>
      <c r="F199" t="s">
        <v>428</v>
      </c>
      <c r="G199" s="1">
        <v>39100</v>
      </c>
      <c r="H199" s="2">
        <v>846</v>
      </c>
    </row>
    <row r="200" spans="1:8" ht="12.75">
      <c r="A200" t="s">
        <v>308</v>
      </c>
      <c r="B200">
        <v>210</v>
      </c>
      <c r="C200" t="s">
        <v>564</v>
      </c>
      <c r="D200" t="s">
        <v>10</v>
      </c>
      <c r="E200" t="s">
        <v>11</v>
      </c>
      <c r="F200" t="s">
        <v>428</v>
      </c>
      <c r="G200" s="1">
        <v>39100</v>
      </c>
      <c r="H200" s="2">
        <v>774.47</v>
      </c>
    </row>
    <row r="201" spans="1:8" ht="12.75">
      <c r="A201" t="s">
        <v>308</v>
      </c>
      <c r="B201">
        <v>210</v>
      </c>
      <c r="C201" t="s">
        <v>565</v>
      </c>
      <c r="D201" t="s">
        <v>10</v>
      </c>
      <c r="E201" t="s">
        <v>11</v>
      </c>
      <c r="F201" t="s">
        <v>428</v>
      </c>
      <c r="G201" s="1">
        <v>39100</v>
      </c>
      <c r="H201" s="2">
        <v>1000.17</v>
      </c>
    </row>
    <row r="202" spans="1:8" ht="12.75">
      <c r="A202" t="s">
        <v>308</v>
      </c>
      <c r="B202">
        <v>210</v>
      </c>
      <c r="C202" t="s">
        <v>566</v>
      </c>
      <c r="D202" t="s">
        <v>10</v>
      </c>
      <c r="E202" t="s">
        <v>11</v>
      </c>
      <c r="F202" t="s">
        <v>428</v>
      </c>
      <c r="G202" s="1">
        <v>39100</v>
      </c>
      <c r="H202" s="2">
        <v>700.97</v>
      </c>
    </row>
    <row r="203" spans="1:8" ht="12.75">
      <c r="A203" t="s">
        <v>308</v>
      </c>
      <c r="B203">
        <v>210</v>
      </c>
      <c r="C203" t="s">
        <v>567</v>
      </c>
      <c r="D203" t="s">
        <v>10</v>
      </c>
      <c r="E203" t="s">
        <v>11</v>
      </c>
      <c r="F203" t="s">
        <v>428</v>
      </c>
      <c r="G203" s="1">
        <v>39100</v>
      </c>
      <c r="H203" s="2">
        <v>29.95</v>
      </c>
    </row>
    <row r="204" spans="1:8" ht="12.75">
      <c r="A204" t="s">
        <v>308</v>
      </c>
      <c r="B204">
        <v>210</v>
      </c>
      <c r="C204" t="s">
        <v>568</v>
      </c>
      <c r="D204" t="s">
        <v>10</v>
      </c>
      <c r="E204" t="s">
        <v>11</v>
      </c>
      <c r="F204" t="s">
        <v>428</v>
      </c>
      <c r="G204" s="1">
        <v>39100</v>
      </c>
      <c r="H204" s="2">
        <v>3707.6</v>
      </c>
    </row>
    <row r="205" spans="1:8" ht="12.75">
      <c r="A205" t="s">
        <v>308</v>
      </c>
      <c r="B205">
        <v>210</v>
      </c>
      <c r="C205" t="s">
        <v>569</v>
      </c>
      <c r="D205" t="s">
        <v>10</v>
      </c>
      <c r="E205" t="s">
        <v>11</v>
      </c>
      <c r="F205" t="s">
        <v>428</v>
      </c>
      <c r="G205" s="1">
        <v>39100</v>
      </c>
      <c r="H205" s="2">
        <v>1006.64</v>
      </c>
    </row>
    <row r="206" spans="1:8" ht="12.75">
      <c r="A206" t="s">
        <v>308</v>
      </c>
      <c r="B206">
        <v>210</v>
      </c>
      <c r="C206" t="s">
        <v>570</v>
      </c>
      <c r="D206" t="s">
        <v>10</v>
      </c>
      <c r="E206" t="s">
        <v>11</v>
      </c>
      <c r="F206" t="s">
        <v>428</v>
      </c>
      <c r="G206" s="1">
        <v>39100</v>
      </c>
      <c r="H206" s="2">
        <v>1212.72</v>
      </c>
    </row>
    <row r="207" spans="1:8" ht="12.75">
      <c r="A207" t="s">
        <v>308</v>
      </c>
      <c r="B207">
        <v>210</v>
      </c>
      <c r="C207" t="s">
        <v>571</v>
      </c>
      <c r="D207" t="s">
        <v>10</v>
      </c>
      <c r="E207" t="s">
        <v>11</v>
      </c>
      <c r="F207" t="s">
        <v>428</v>
      </c>
      <c r="G207" s="1">
        <v>39100</v>
      </c>
      <c r="H207" s="2">
        <v>1100.69</v>
      </c>
    </row>
    <row r="208" spans="1:8" ht="12.75">
      <c r="A208" t="s">
        <v>308</v>
      </c>
      <c r="B208">
        <v>210</v>
      </c>
      <c r="C208" t="s">
        <v>572</v>
      </c>
      <c r="D208" t="s">
        <v>10</v>
      </c>
      <c r="E208" t="s">
        <v>11</v>
      </c>
      <c r="F208" t="s">
        <v>428</v>
      </c>
      <c r="G208" s="1">
        <v>39100</v>
      </c>
      <c r="H208" s="2">
        <v>1017.42</v>
      </c>
    </row>
    <row r="209" spans="1:8" ht="12.75">
      <c r="A209" t="s">
        <v>308</v>
      </c>
      <c r="B209">
        <v>210</v>
      </c>
      <c r="C209" t="s">
        <v>573</v>
      </c>
      <c r="D209" t="s">
        <v>10</v>
      </c>
      <c r="E209" t="s">
        <v>11</v>
      </c>
      <c r="F209" t="s">
        <v>428</v>
      </c>
      <c r="G209" s="1">
        <v>39100</v>
      </c>
      <c r="H209" s="2">
        <v>562</v>
      </c>
    </row>
    <row r="210" spans="1:8" ht="12.75">
      <c r="A210" t="s">
        <v>308</v>
      </c>
      <c r="B210">
        <v>210</v>
      </c>
      <c r="C210" t="s">
        <v>574</v>
      </c>
      <c r="D210" t="s">
        <v>10</v>
      </c>
      <c r="E210" t="s">
        <v>11</v>
      </c>
      <c r="F210" t="s">
        <v>428</v>
      </c>
      <c r="G210" s="1">
        <v>39100</v>
      </c>
      <c r="H210" s="2">
        <v>820.67</v>
      </c>
    </row>
    <row r="211" spans="1:8" ht="12.75">
      <c r="A211" t="s">
        <v>308</v>
      </c>
      <c r="B211">
        <v>210</v>
      </c>
      <c r="C211" t="s">
        <v>375</v>
      </c>
      <c r="D211" t="s">
        <v>20</v>
      </c>
      <c r="E211" t="s">
        <v>314</v>
      </c>
      <c r="F211" t="s">
        <v>429</v>
      </c>
      <c r="G211" s="1">
        <v>39101</v>
      </c>
      <c r="H211" s="2">
        <v>32.9</v>
      </c>
    </row>
    <row r="212" spans="1:8" ht="12.75">
      <c r="A212" t="s">
        <v>308</v>
      </c>
      <c r="B212">
        <v>210</v>
      </c>
      <c r="C212" t="s">
        <v>376</v>
      </c>
      <c r="D212" t="s">
        <v>20</v>
      </c>
      <c r="E212" t="s">
        <v>315</v>
      </c>
      <c r="F212" t="s">
        <v>430</v>
      </c>
      <c r="G212" s="1">
        <v>39102</v>
      </c>
      <c r="H212" s="2">
        <v>380.69</v>
      </c>
    </row>
    <row r="213" spans="1:8" ht="12.75">
      <c r="A213" t="s">
        <v>308</v>
      </c>
      <c r="B213">
        <v>210</v>
      </c>
      <c r="C213" t="s">
        <v>377</v>
      </c>
      <c r="D213" t="s">
        <v>20</v>
      </c>
      <c r="E213" t="s">
        <v>315</v>
      </c>
      <c r="F213" t="s">
        <v>430</v>
      </c>
      <c r="G213" s="1">
        <v>39102</v>
      </c>
      <c r="H213" s="2">
        <v>117.15</v>
      </c>
    </row>
    <row r="214" spans="1:8" ht="12.75">
      <c r="A214" t="s">
        <v>308</v>
      </c>
      <c r="B214">
        <v>210</v>
      </c>
      <c r="C214" t="s">
        <v>378</v>
      </c>
      <c r="D214" t="s">
        <v>20</v>
      </c>
      <c r="E214" t="s">
        <v>315</v>
      </c>
      <c r="F214" t="s">
        <v>430</v>
      </c>
      <c r="G214" s="1">
        <v>39102</v>
      </c>
      <c r="H214" s="2">
        <v>173.77</v>
      </c>
    </row>
    <row r="215" spans="1:8" ht="12.75">
      <c r="A215" t="s">
        <v>308</v>
      </c>
      <c r="B215">
        <v>210</v>
      </c>
      <c r="C215" t="s">
        <v>379</v>
      </c>
      <c r="D215" t="s">
        <v>20</v>
      </c>
      <c r="E215" t="s">
        <v>316</v>
      </c>
      <c r="F215" t="s">
        <v>431</v>
      </c>
      <c r="G215" s="1">
        <v>39101</v>
      </c>
      <c r="H215" s="2">
        <v>31.16</v>
      </c>
    </row>
    <row r="216" spans="1:8" ht="12.75">
      <c r="A216" t="s">
        <v>308</v>
      </c>
      <c r="B216">
        <v>210</v>
      </c>
      <c r="C216" t="s">
        <v>380</v>
      </c>
      <c r="D216" t="s">
        <v>20</v>
      </c>
      <c r="E216" t="s">
        <v>316</v>
      </c>
      <c r="F216" t="s">
        <v>431</v>
      </c>
      <c r="G216" s="1">
        <v>39101</v>
      </c>
      <c r="H216" s="2">
        <v>83.32</v>
      </c>
    </row>
    <row r="217" spans="1:8" ht="12.75">
      <c r="A217" t="s">
        <v>308</v>
      </c>
      <c r="B217">
        <v>210</v>
      </c>
      <c r="C217" t="s">
        <v>381</v>
      </c>
      <c r="D217" t="s">
        <v>20</v>
      </c>
      <c r="E217" t="s">
        <v>316</v>
      </c>
      <c r="F217" t="s">
        <v>431</v>
      </c>
      <c r="G217" s="1">
        <v>39101</v>
      </c>
      <c r="H217" s="2">
        <v>69.17</v>
      </c>
    </row>
    <row r="218" spans="1:8" ht="12.75">
      <c r="A218" t="s">
        <v>308</v>
      </c>
      <c r="B218">
        <v>210</v>
      </c>
      <c r="C218" t="s">
        <v>382</v>
      </c>
      <c r="D218" t="s">
        <v>20</v>
      </c>
      <c r="E218" t="s">
        <v>316</v>
      </c>
      <c r="F218" t="s">
        <v>431</v>
      </c>
      <c r="G218" s="1">
        <v>39101</v>
      </c>
      <c r="H218" s="2">
        <v>26.44</v>
      </c>
    </row>
    <row r="219" spans="1:8" ht="12.75">
      <c r="A219" t="s">
        <v>308</v>
      </c>
      <c r="B219">
        <v>210</v>
      </c>
      <c r="C219" t="s">
        <v>383</v>
      </c>
      <c r="D219" t="s">
        <v>20</v>
      </c>
      <c r="E219" t="s">
        <v>299</v>
      </c>
      <c r="F219" t="s">
        <v>406</v>
      </c>
      <c r="G219" s="1">
        <v>39102</v>
      </c>
      <c r="H219" s="2">
        <v>784.5</v>
      </c>
    </row>
    <row r="220" spans="1:8" ht="12.75">
      <c r="A220" t="s">
        <v>308</v>
      </c>
      <c r="B220">
        <v>210</v>
      </c>
      <c r="C220" t="s">
        <v>384</v>
      </c>
      <c r="D220" t="s">
        <v>20</v>
      </c>
      <c r="E220" t="s">
        <v>317</v>
      </c>
      <c r="F220" t="s">
        <v>432</v>
      </c>
      <c r="G220" s="1">
        <v>39100</v>
      </c>
      <c r="H220" s="2">
        <v>242.5</v>
      </c>
    </row>
    <row r="221" spans="1:8" ht="12.75">
      <c r="A221" t="s">
        <v>308</v>
      </c>
      <c r="B221">
        <v>210</v>
      </c>
      <c r="C221" t="s">
        <v>385</v>
      </c>
      <c r="D221" t="s">
        <v>20</v>
      </c>
      <c r="E221" t="s">
        <v>318</v>
      </c>
      <c r="F221" t="s">
        <v>433</v>
      </c>
      <c r="G221" s="1">
        <v>39103</v>
      </c>
      <c r="H221" s="2">
        <v>563.07</v>
      </c>
    </row>
    <row r="222" spans="1:8" ht="12.75">
      <c r="A222" t="s">
        <v>308</v>
      </c>
      <c r="B222">
        <v>210</v>
      </c>
      <c r="C222" t="s">
        <v>386</v>
      </c>
      <c r="D222" t="s">
        <v>20</v>
      </c>
      <c r="E222" t="s">
        <v>319</v>
      </c>
      <c r="F222" t="s">
        <v>434</v>
      </c>
      <c r="G222" s="1">
        <v>39102</v>
      </c>
      <c r="H222" s="2">
        <v>423.87</v>
      </c>
    </row>
    <row r="223" spans="1:8" ht="12.75">
      <c r="A223" t="s">
        <v>308</v>
      </c>
      <c r="B223">
        <v>210</v>
      </c>
      <c r="C223" t="s">
        <v>387</v>
      </c>
      <c r="D223" t="s">
        <v>20</v>
      </c>
      <c r="E223" t="s">
        <v>320</v>
      </c>
      <c r="F223" t="s">
        <v>435</v>
      </c>
      <c r="G223" s="1">
        <v>39102</v>
      </c>
      <c r="H223" s="2">
        <v>133.59</v>
      </c>
    </row>
    <row r="224" spans="1:8" ht="12.75">
      <c r="A224" t="s">
        <v>308</v>
      </c>
      <c r="B224">
        <v>210</v>
      </c>
      <c r="C224" t="s">
        <v>388</v>
      </c>
      <c r="D224" t="s">
        <v>20</v>
      </c>
      <c r="E224" t="s">
        <v>321</v>
      </c>
      <c r="F224" t="s">
        <v>436</v>
      </c>
      <c r="G224" s="1">
        <v>39103</v>
      </c>
      <c r="H224" s="2">
        <v>83.06</v>
      </c>
    </row>
    <row r="225" spans="1:8" ht="12.75">
      <c r="A225" t="s">
        <v>308</v>
      </c>
      <c r="B225">
        <v>210</v>
      </c>
      <c r="C225" t="s">
        <v>389</v>
      </c>
      <c r="D225" t="s">
        <v>20</v>
      </c>
      <c r="E225" t="s">
        <v>322</v>
      </c>
      <c r="F225" t="s">
        <v>437</v>
      </c>
      <c r="G225" s="1">
        <v>39102</v>
      </c>
      <c r="H225" s="2">
        <v>102.49</v>
      </c>
    </row>
    <row r="226" spans="1:8" ht="12.75">
      <c r="A226" t="s">
        <v>308</v>
      </c>
      <c r="B226">
        <v>210</v>
      </c>
      <c r="C226" t="s">
        <v>390</v>
      </c>
      <c r="D226" t="s">
        <v>20</v>
      </c>
      <c r="E226" t="s">
        <v>323</v>
      </c>
      <c r="F226" t="s">
        <v>438</v>
      </c>
      <c r="G226" s="1">
        <v>39102</v>
      </c>
      <c r="H226" s="2">
        <v>129.58</v>
      </c>
    </row>
    <row r="227" spans="1:8" ht="12.75">
      <c r="A227" t="s">
        <v>308</v>
      </c>
      <c r="B227">
        <v>210</v>
      </c>
      <c r="C227" t="s">
        <v>391</v>
      </c>
      <c r="D227" t="s">
        <v>20</v>
      </c>
      <c r="E227" t="s">
        <v>324</v>
      </c>
      <c r="F227" t="s">
        <v>439</v>
      </c>
      <c r="G227" s="1">
        <v>39101</v>
      </c>
      <c r="H227" s="2">
        <v>512.89</v>
      </c>
    </row>
    <row r="228" spans="1:8" ht="12.75">
      <c r="A228" t="s">
        <v>308</v>
      </c>
      <c r="B228">
        <v>210</v>
      </c>
      <c r="C228" t="s">
        <v>392</v>
      </c>
      <c r="D228" t="s">
        <v>20</v>
      </c>
      <c r="E228" t="s">
        <v>325</v>
      </c>
      <c r="F228" t="s">
        <v>440</v>
      </c>
      <c r="G228" s="1">
        <v>39102</v>
      </c>
      <c r="H228" s="2">
        <v>402.16</v>
      </c>
    </row>
    <row r="229" spans="1:8" ht="12.75">
      <c r="A229" t="s">
        <v>308</v>
      </c>
      <c r="B229">
        <v>253</v>
      </c>
      <c r="C229" t="s">
        <v>393</v>
      </c>
      <c r="D229" t="s">
        <v>35</v>
      </c>
      <c r="E229" t="s">
        <v>326</v>
      </c>
      <c r="F229" t="s">
        <v>441</v>
      </c>
      <c r="G229" s="1">
        <v>39082</v>
      </c>
      <c r="H229" s="2">
        <v>63438.32</v>
      </c>
    </row>
    <row r="230" spans="1:8" ht="12.75">
      <c r="A230" t="s">
        <v>308</v>
      </c>
      <c r="B230">
        <v>258</v>
      </c>
      <c r="C230" t="s">
        <v>394</v>
      </c>
      <c r="D230" t="s">
        <v>202</v>
      </c>
      <c r="E230" t="s">
        <v>204</v>
      </c>
      <c r="F230" t="s">
        <v>442</v>
      </c>
      <c r="G230" s="1">
        <v>39082</v>
      </c>
      <c r="H230" s="2">
        <v>11050.9</v>
      </c>
    </row>
    <row r="231" spans="1:8" ht="12.75">
      <c r="A231" t="s">
        <v>308</v>
      </c>
      <c r="B231">
        <v>258</v>
      </c>
      <c r="C231" t="s">
        <v>395</v>
      </c>
      <c r="D231" t="s">
        <v>202</v>
      </c>
      <c r="E231" t="s">
        <v>204</v>
      </c>
      <c r="F231" t="s">
        <v>442</v>
      </c>
      <c r="G231" s="1">
        <v>39082</v>
      </c>
      <c r="H231" s="2">
        <v>600</v>
      </c>
    </row>
    <row r="232" spans="1:8" ht="12.75">
      <c r="A232" t="s">
        <v>308</v>
      </c>
      <c r="B232">
        <v>258</v>
      </c>
      <c r="C232" t="s">
        <v>396</v>
      </c>
      <c r="D232" t="s">
        <v>202</v>
      </c>
      <c r="E232" t="s">
        <v>204</v>
      </c>
      <c r="F232" t="s">
        <v>442</v>
      </c>
      <c r="G232" s="1">
        <v>39082</v>
      </c>
      <c r="H232" s="2">
        <v>1610</v>
      </c>
    </row>
    <row r="233" spans="1:8" ht="12.75">
      <c r="A233" t="s">
        <v>308</v>
      </c>
      <c r="B233">
        <v>258</v>
      </c>
      <c r="C233" t="s">
        <v>397</v>
      </c>
      <c r="D233" t="s">
        <v>202</v>
      </c>
      <c r="E233" t="s">
        <v>204</v>
      </c>
      <c r="F233" t="s">
        <v>442</v>
      </c>
      <c r="G233" s="1">
        <v>39082</v>
      </c>
      <c r="H233" s="2">
        <v>119</v>
      </c>
    </row>
    <row r="234" spans="1:8" ht="12.75">
      <c r="A234" t="s">
        <v>308</v>
      </c>
      <c r="B234">
        <v>251</v>
      </c>
      <c r="C234" t="s">
        <v>398</v>
      </c>
      <c r="D234" t="s">
        <v>35</v>
      </c>
      <c r="E234" t="s">
        <v>327</v>
      </c>
      <c r="F234" t="s">
        <v>443</v>
      </c>
      <c r="G234" s="1">
        <v>39086</v>
      </c>
      <c r="H234" s="2">
        <v>476747.75</v>
      </c>
    </row>
    <row r="235" spans="1:8" ht="12.75">
      <c r="A235" t="s">
        <v>308</v>
      </c>
      <c r="B235">
        <v>251</v>
      </c>
      <c r="C235" t="s">
        <v>399</v>
      </c>
      <c r="D235" t="s">
        <v>35</v>
      </c>
      <c r="E235" t="s">
        <v>327</v>
      </c>
      <c r="F235" t="s">
        <v>443</v>
      </c>
      <c r="G235" s="1">
        <v>39086</v>
      </c>
      <c r="H235" s="2">
        <v>456848.77</v>
      </c>
    </row>
    <row r="236" spans="1:8" ht="12.75">
      <c r="A236" t="s">
        <v>308</v>
      </c>
      <c r="B236">
        <v>251</v>
      </c>
      <c r="C236" t="s">
        <v>400</v>
      </c>
      <c r="D236" t="s">
        <v>35</v>
      </c>
      <c r="E236" t="s">
        <v>328</v>
      </c>
      <c r="F236" t="s">
        <v>444</v>
      </c>
      <c r="G236" s="1">
        <v>39085</v>
      </c>
      <c r="H236" s="2">
        <v>12760.78</v>
      </c>
    </row>
    <row r="237" spans="1:8" ht="12.75">
      <c r="A237" t="s">
        <v>308</v>
      </c>
      <c r="B237">
        <v>251</v>
      </c>
      <c r="C237" t="s">
        <v>401</v>
      </c>
      <c r="D237" t="s">
        <v>35</v>
      </c>
      <c r="E237" t="s">
        <v>328</v>
      </c>
      <c r="F237" t="s">
        <v>444</v>
      </c>
      <c r="G237" s="1">
        <v>39085</v>
      </c>
      <c r="H237" s="2">
        <v>15674.22</v>
      </c>
    </row>
    <row r="238" spans="1:8" ht="12.75">
      <c r="A238" t="s">
        <v>308</v>
      </c>
      <c r="B238">
        <v>251</v>
      </c>
      <c r="C238" t="s">
        <v>402</v>
      </c>
      <c r="D238" t="s">
        <v>35</v>
      </c>
      <c r="E238" t="s">
        <v>329</v>
      </c>
      <c r="F238">
        <v>1345</v>
      </c>
      <c r="G238" s="1">
        <v>39082</v>
      </c>
      <c r="H238" s="2">
        <v>7420</v>
      </c>
    </row>
    <row r="239" spans="1:8" ht="12.75">
      <c r="A239" t="s">
        <v>308</v>
      </c>
      <c r="B239">
        <v>210</v>
      </c>
      <c r="C239" t="s">
        <v>447</v>
      </c>
      <c r="D239" t="s">
        <v>20</v>
      </c>
      <c r="E239" t="s">
        <v>330</v>
      </c>
      <c r="F239" t="s">
        <v>445</v>
      </c>
      <c r="G239" s="1">
        <v>39102</v>
      </c>
      <c r="H239" s="2">
        <v>145.58</v>
      </c>
    </row>
    <row r="240" spans="1:8" ht="12.75">
      <c r="A240" t="s">
        <v>308</v>
      </c>
      <c r="B240">
        <v>210</v>
      </c>
      <c r="C240" t="s">
        <v>448</v>
      </c>
      <c r="D240" t="s">
        <v>20</v>
      </c>
      <c r="E240" t="s">
        <v>331</v>
      </c>
      <c r="F240" t="s">
        <v>446</v>
      </c>
      <c r="G240" s="1">
        <v>39101</v>
      </c>
      <c r="H240" s="2">
        <v>175.51</v>
      </c>
    </row>
    <row r="241" spans="1:8" ht="12.75">
      <c r="A241" t="s">
        <v>308</v>
      </c>
      <c r="B241">
        <v>210</v>
      </c>
      <c r="C241" t="s">
        <v>449</v>
      </c>
      <c r="D241" t="s">
        <v>20</v>
      </c>
      <c r="E241" t="s">
        <v>51</v>
      </c>
      <c r="F241" t="s">
        <v>52</v>
      </c>
      <c r="G241" s="1">
        <v>39104</v>
      </c>
      <c r="H241" s="2">
        <v>120.53</v>
      </c>
    </row>
    <row r="242" spans="1:8" ht="12.75">
      <c r="A242" t="s">
        <v>308</v>
      </c>
      <c r="B242">
        <v>210</v>
      </c>
      <c r="C242" t="s">
        <v>450</v>
      </c>
      <c r="D242" t="s">
        <v>20</v>
      </c>
      <c r="E242" t="s">
        <v>332</v>
      </c>
      <c r="F242" t="s">
        <v>456</v>
      </c>
      <c r="G242" s="1">
        <v>39103</v>
      </c>
      <c r="H242" s="2">
        <v>103.92</v>
      </c>
    </row>
    <row r="243" spans="1:8" ht="12.75">
      <c r="A243" t="s">
        <v>308</v>
      </c>
      <c r="B243">
        <v>210</v>
      </c>
      <c r="C243" t="s">
        <v>451</v>
      </c>
      <c r="D243" t="s">
        <v>20</v>
      </c>
      <c r="E243" t="s">
        <v>333</v>
      </c>
      <c r="F243" t="s">
        <v>457</v>
      </c>
      <c r="G243" s="1">
        <v>39101</v>
      </c>
      <c r="H243" s="2">
        <v>534.44</v>
      </c>
    </row>
    <row r="244" spans="1:8" ht="12.75">
      <c r="A244" t="s">
        <v>308</v>
      </c>
      <c r="B244">
        <v>210</v>
      </c>
      <c r="C244" t="s">
        <v>452</v>
      </c>
      <c r="D244" t="s">
        <v>20</v>
      </c>
      <c r="E244" t="s">
        <v>334</v>
      </c>
      <c r="F244" t="s">
        <v>458</v>
      </c>
      <c r="G244" s="1">
        <v>39103</v>
      </c>
      <c r="H244" s="2">
        <v>394.8</v>
      </c>
    </row>
    <row r="245" spans="1:8" ht="12.75">
      <c r="A245" t="s">
        <v>308</v>
      </c>
      <c r="B245">
        <v>210</v>
      </c>
      <c r="C245" t="s">
        <v>453</v>
      </c>
      <c r="D245" t="s">
        <v>20</v>
      </c>
      <c r="E245" t="s">
        <v>335</v>
      </c>
      <c r="F245" t="s">
        <v>459</v>
      </c>
      <c r="G245" s="1">
        <v>39102</v>
      </c>
      <c r="H245" s="2">
        <v>229.89</v>
      </c>
    </row>
    <row r="246" spans="1:8" ht="12.75">
      <c r="A246" t="s">
        <v>308</v>
      </c>
      <c r="B246">
        <v>210</v>
      </c>
      <c r="C246" t="s">
        <v>454</v>
      </c>
      <c r="D246" t="s">
        <v>20</v>
      </c>
      <c r="E246" t="s">
        <v>336</v>
      </c>
      <c r="F246" t="s">
        <v>460</v>
      </c>
      <c r="G246" s="1">
        <v>39102</v>
      </c>
      <c r="H246" s="2">
        <v>88.63</v>
      </c>
    </row>
    <row r="247" spans="1:8" ht="12.75">
      <c r="A247" t="s">
        <v>308</v>
      </c>
      <c r="B247">
        <v>210</v>
      </c>
      <c r="C247" t="s">
        <v>455</v>
      </c>
      <c r="D247" t="s">
        <v>20</v>
      </c>
      <c r="E247" t="s">
        <v>337</v>
      </c>
      <c r="F247" t="s">
        <v>461</v>
      </c>
      <c r="G247" s="1">
        <v>39101</v>
      </c>
      <c r="H247" s="2">
        <v>42.36</v>
      </c>
    </row>
    <row r="248" spans="1:8" ht="12.75">
      <c r="A248" t="s">
        <v>308</v>
      </c>
      <c r="B248">
        <v>210</v>
      </c>
      <c r="C248" t="s">
        <v>575</v>
      </c>
      <c r="D248" t="s">
        <v>10</v>
      </c>
      <c r="E248" t="s">
        <v>11</v>
      </c>
      <c r="F248" t="s">
        <v>486</v>
      </c>
      <c r="G248" s="1">
        <v>39099</v>
      </c>
      <c r="H248" s="2">
        <v>871.47</v>
      </c>
    </row>
    <row r="249" spans="1:8" ht="12.75">
      <c r="A249" t="s">
        <v>308</v>
      </c>
      <c r="B249">
        <v>210</v>
      </c>
      <c r="C249" t="s">
        <v>576</v>
      </c>
      <c r="D249" t="s">
        <v>10</v>
      </c>
      <c r="E249" t="s">
        <v>11</v>
      </c>
      <c r="F249" t="s">
        <v>486</v>
      </c>
      <c r="G249" s="1">
        <v>39099</v>
      </c>
      <c r="H249" s="2">
        <v>921.25</v>
      </c>
    </row>
    <row r="250" spans="1:8" ht="12.75">
      <c r="A250" t="s">
        <v>308</v>
      </c>
      <c r="B250">
        <v>210</v>
      </c>
      <c r="C250" t="s">
        <v>577</v>
      </c>
      <c r="D250" t="s">
        <v>10</v>
      </c>
      <c r="E250" t="s">
        <v>11</v>
      </c>
      <c r="F250" t="s">
        <v>486</v>
      </c>
      <c r="G250" s="1">
        <v>39099</v>
      </c>
      <c r="H250" s="2">
        <v>847.87</v>
      </c>
    </row>
    <row r="251" spans="1:8" ht="12.75">
      <c r="A251" t="s">
        <v>308</v>
      </c>
      <c r="B251">
        <v>210</v>
      </c>
      <c r="C251" t="s">
        <v>578</v>
      </c>
      <c r="D251" t="s">
        <v>10</v>
      </c>
      <c r="E251" t="s">
        <v>11</v>
      </c>
      <c r="F251" t="s">
        <v>486</v>
      </c>
      <c r="G251" s="1">
        <v>39099</v>
      </c>
      <c r="H251" s="2">
        <v>1028.99</v>
      </c>
    </row>
    <row r="252" spans="1:8" ht="12.75">
      <c r="A252" t="s">
        <v>308</v>
      </c>
      <c r="B252">
        <v>210</v>
      </c>
      <c r="C252" t="s">
        <v>579</v>
      </c>
      <c r="D252" t="s">
        <v>10</v>
      </c>
      <c r="E252" t="s">
        <v>11</v>
      </c>
      <c r="F252" t="s">
        <v>486</v>
      </c>
      <c r="G252" s="1">
        <v>39099</v>
      </c>
      <c r="H252" s="2">
        <v>1000</v>
      </c>
    </row>
    <row r="253" spans="1:8" ht="12.75">
      <c r="A253" t="s">
        <v>308</v>
      </c>
      <c r="B253">
        <v>210</v>
      </c>
      <c r="C253" t="s">
        <v>580</v>
      </c>
      <c r="D253" t="s">
        <v>10</v>
      </c>
      <c r="E253" t="s">
        <v>11</v>
      </c>
      <c r="F253" t="s">
        <v>486</v>
      </c>
      <c r="G253" s="1">
        <v>39099</v>
      </c>
      <c r="H253" s="2">
        <v>1227.49</v>
      </c>
    </row>
    <row r="254" spans="1:8" ht="12.75">
      <c r="A254" t="s">
        <v>308</v>
      </c>
      <c r="B254">
        <v>210</v>
      </c>
      <c r="C254" t="s">
        <v>581</v>
      </c>
      <c r="D254" t="s">
        <v>10</v>
      </c>
      <c r="E254" t="s">
        <v>11</v>
      </c>
      <c r="F254" t="s">
        <v>486</v>
      </c>
      <c r="G254" s="1">
        <v>39099</v>
      </c>
      <c r="H254" s="2">
        <v>1149.47</v>
      </c>
    </row>
    <row r="255" spans="1:8" ht="12.75">
      <c r="A255" t="s">
        <v>308</v>
      </c>
      <c r="B255">
        <v>210</v>
      </c>
      <c r="C255" t="s">
        <v>582</v>
      </c>
      <c r="D255" t="s">
        <v>10</v>
      </c>
      <c r="E255" t="s">
        <v>11</v>
      </c>
      <c r="F255" t="s">
        <v>486</v>
      </c>
      <c r="G255" s="1">
        <v>39099</v>
      </c>
      <c r="H255" s="2">
        <v>871.47</v>
      </c>
    </row>
    <row r="256" spans="1:8" ht="12.75">
      <c r="A256" t="s">
        <v>308</v>
      </c>
      <c r="B256">
        <v>210</v>
      </c>
      <c r="C256" t="s">
        <v>583</v>
      </c>
      <c r="D256" t="s">
        <v>10</v>
      </c>
      <c r="E256" t="s">
        <v>11</v>
      </c>
      <c r="F256" t="s">
        <v>486</v>
      </c>
      <c r="G256" s="1">
        <v>39099</v>
      </c>
      <c r="H256" s="2">
        <v>665.92</v>
      </c>
    </row>
    <row r="257" spans="1:8" ht="12.75">
      <c r="A257" t="s">
        <v>308</v>
      </c>
      <c r="B257">
        <v>210</v>
      </c>
      <c r="C257" t="s">
        <v>584</v>
      </c>
      <c r="D257" t="s">
        <v>10</v>
      </c>
      <c r="E257" t="s">
        <v>11</v>
      </c>
      <c r="F257" t="s">
        <v>486</v>
      </c>
      <c r="G257" s="1">
        <v>39099</v>
      </c>
      <c r="H257" s="2">
        <v>1000</v>
      </c>
    </row>
    <row r="258" spans="1:8" ht="12.75">
      <c r="A258" t="s">
        <v>308</v>
      </c>
      <c r="B258">
        <v>210</v>
      </c>
      <c r="C258" t="s">
        <v>585</v>
      </c>
      <c r="D258" t="s">
        <v>10</v>
      </c>
      <c r="E258" t="s">
        <v>11</v>
      </c>
      <c r="F258" t="s">
        <v>486</v>
      </c>
      <c r="G258" s="1">
        <v>39099</v>
      </c>
      <c r="H258" s="2">
        <v>1699.67</v>
      </c>
    </row>
    <row r="259" spans="1:8" ht="12.75">
      <c r="A259" t="s">
        <v>308</v>
      </c>
      <c r="B259">
        <v>210</v>
      </c>
      <c r="C259" t="s">
        <v>586</v>
      </c>
      <c r="D259" t="s">
        <v>10</v>
      </c>
      <c r="E259" t="s">
        <v>11</v>
      </c>
      <c r="F259" t="s">
        <v>486</v>
      </c>
      <c r="G259" s="1">
        <v>39099</v>
      </c>
      <c r="H259" s="2">
        <v>313.12</v>
      </c>
    </row>
    <row r="260" spans="1:8" ht="12.75">
      <c r="A260" t="s">
        <v>308</v>
      </c>
      <c r="B260">
        <v>210</v>
      </c>
      <c r="C260" t="s">
        <v>587</v>
      </c>
      <c r="D260" t="s">
        <v>10</v>
      </c>
      <c r="E260" t="s">
        <v>11</v>
      </c>
      <c r="F260" t="s">
        <v>486</v>
      </c>
      <c r="G260" s="1">
        <v>39099</v>
      </c>
      <c r="H260" s="2">
        <v>834.02</v>
      </c>
    </row>
    <row r="261" spans="1:8" ht="12.75">
      <c r="A261" t="s">
        <v>308</v>
      </c>
      <c r="B261">
        <v>210</v>
      </c>
      <c r="C261" t="s">
        <v>588</v>
      </c>
      <c r="D261" t="s">
        <v>10</v>
      </c>
      <c r="E261" t="s">
        <v>11</v>
      </c>
      <c r="F261" t="s">
        <v>486</v>
      </c>
      <c r="G261" s="1">
        <v>39099</v>
      </c>
      <c r="H261" s="2">
        <v>432.32</v>
      </c>
    </row>
    <row r="262" spans="1:8" ht="12.75">
      <c r="A262" t="s">
        <v>308</v>
      </c>
      <c r="B262">
        <v>210</v>
      </c>
      <c r="C262" t="s">
        <v>589</v>
      </c>
      <c r="D262" t="s">
        <v>10</v>
      </c>
      <c r="E262" t="s">
        <v>11</v>
      </c>
      <c r="F262" t="s">
        <v>486</v>
      </c>
      <c r="G262" s="1">
        <v>39099</v>
      </c>
      <c r="H262" s="2">
        <v>1067.47</v>
      </c>
    </row>
    <row r="263" spans="1:8" ht="12.75">
      <c r="A263" t="s">
        <v>308</v>
      </c>
      <c r="B263">
        <v>210</v>
      </c>
      <c r="C263" t="s">
        <v>590</v>
      </c>
      <c r="D263" t="s">
        <v>10</v>
      </c>
      <c r="E263" t="s">
        <v>11</v>
      </c>
      <c r="F263" t="s">
        <v>486</v>
      </c>
      <c r="G263" s="1">
        <v>39099</v>
      </c>
      <c r="H263" s="2">
        <v>10.03</v>
      </c>
    </row>
    <row r="264" spans="1:8" ht="12.75">
      <c r="A264" t="s">
        <v>308</v>
      </c>
      <c r="B264">
        <v>210</v>
      </c>
      <c r="C264" t="s">
        <v>591</v>
      </c>
      <c r="D264" t="s">
        <v>10</v>
      </c>
      <c r="E264" t="s">
        <v>11</v>
      </c>
      <c r="F264" t="s">
        <v>486</v>
      </c>
      <c r="G264" s="1">
        <v>39099</v>
      </c>
      <c r="H264" s="2">
        <v>1028.64</v>
      </c>
    </row>
    <row r="265" spans="1:8" ht="12.75">
      <c r="A265" t="s">
        <v>308</v>
      </c>
      <c r="B265">
        <v>210</v>
      </c>
      <c r="C265" t="s">
        <v>592</v>
      </c>
      <c r="D265" t="s">
        <v>10</v>
      </c>
      <c r="E265" t="s">
        <v>11</v>
      </c>
      <c r="F265" t="s">
        <v>486</v>
      </c>
      <c r="G265" s="1">
        <v>39099</v>
      </c>
      <c r="H265" s="2">
        <v>237.56</v>
      </c>
    </row>
    <row r="266" spans="1:8" ht="12.75">
      <c r="A266" t="s">
        <v>308</v>
      </c>
      <c r="B266">
        <v>210</v>
      </c>
      <c r="C266" t="s">
        <v>593</v>
      </c>
      <c r="D266" t="s">
        <v>10</v>
      </c>
      <c r="E266" t="s">
        <v>11</v>
      </c>
      <c r="F266" t="s">
        <v>486</v>
      </c>
      <c r="G266" s="1">
        <v>39099</v>
      </c>
      <c r="H266" s="2">
        <v>1324</v>
      </c>
    </row>
    <row r="267" spans="1:8" ht="12.75">
      <c r="A267" t="s">
        <v>308</v>
      </c>
      <c r="B267">
        <v>210</v>
      </c>
      <c r="C267" t="s">
        <v>594</v>
      </c>
      <c r="D267" t="s">
        <v>10</v>
      </c>
      <c r="E267" t="s">
        <v>11</v>
      </c>
      <c r="F267" t="s">
        <v>486</v>
      </c>
      <c r="G267" s="1">
        <v>39099</v>
      </c>
      <c r="H267" s="2">
        <v>250</v>
      </c>
    </row>
    <row r="268" spans="1:8" ht="12.75">
      <c r="A268" t="s">
        <v>308</v>
      </c>
      <c r="B268">
        <v>210</v>
      </c>
      <c r="C268" t="s">
        <v>595</v>
      </c>
      <c r="D268" t="s">
        <v>10</v>
      </c>
      <c r="E268" t="s">
        <v>11</v>
      </c>
      <c r="F268" t="s">
        <v>486</v>
      </c>
      <c r="G268" s="1">
        <v>39099</v>
      </c>
      <c r="H268" s="2">
        <v>518.88</v>
      </c>
    </row>
    <row r="269" spans="1:8" ht="12.75">
      <c r="A269" t="s">
        <v>308</v>
      </c>
      <c r="B269">
        <v>210</v>
      </c>
      <c r="C269" t="s">
        <v>596</v>
      </c>
      <c r="D269" t="s">
        <v>10</v>
      </c>
      <c r="E269" t="s">
        <v>11</v>
      </c>
      <c r="F269" t="s">
        <v>486</v>
      </c>
      <c r="G269" s="1">
        <v>39099</v>
      </c>
      <c r="H269" s="2">
        <v>1124.55</v>
      </c>
    </row>
    <row r="270" spans="1:8" ht="12.75">
      <c r="A270" t="s">
        <v>308</v>
      </c>
      <c r="B270">
        <v>210</v>
      </c>
      <c r="C270" t="s">
        <v>597</v>
      </c>
      <c r="D270" t="s">
        <v>10</v>
      </c>
      <c r="E270" t="s">
        <v>11</v>
      </c>
      <c r="F270" t="s">
        <v>486</v>
      </c>
      <c r="G270" s="1">
        <v>39099</v>
      </c>
      <c r="H270" s="2">
        <v>965.89</v>
      </c>
    </row>
    <row r="271" spans="1:8" ht="12.75">
      <c r="A271" t="s">
        <v>308</v>
      </c>
      <c r="B271">
        <v>210</v>
      </c>
      <c r="C271" t="s">
        <v>598</v>
      </c>
      <c r="D271" t="s">
        <v>10</v>
      </c>
      <c r="E271" t="s">
        <v>11</v>
      </c>
      <c r="F271" t="s">
        <v>486</v>
      </c>
      <c r="G271" s="1">
        <v>39099</v>
      </c>
      <c r="H271" s="2">
        <v>1296.1</v>
      </c>
    </row>
    <row r="272" spans="1:8" ht="12.75">
      <c r="A272" t="s">
        <v>308</v>
      </c>
      <c r="B272">
        <v>210</v>
      </c>
      <c r="C272" t="s">
        <v>599</v>
      </c>
      <c r="D272" t="s">
        <v>10</v>
      </c>
      <c r="E272" t="s">
        <v>11</v>
      </c>
      <c r="F272" t="s">
        <v>486</v>
      </c>
      <c r="G272" s="1">
        <v>39099</v>
      </c>
      <c r="H272" s="2">
        <v>1437.19</v>
      </c>
    </row>
    <row r="273" spans="1:8" ht="12.75">
      <c r="A273" t="s">
        <v>308</v>
      </c>
      <c r="B273">
        <v>210</v>
      </c>
      <c r="C273" t="s">
        <v>600</v>
      </c>
      <c r="D273" t="s">
        <v>10</v>
      </c>
      <c r="E273" t="s">
        <v>11</v>
      </c>
      <c r="F273" t="s">
        <v>486</v>
      </c>
      <c r="G273" s="1">
        <v>39099</v>
      </c>
      <c r="H273" s="2">
        <v>886.1</v>
      </c>
    </row>
    <row r="274" spans="1:8" ht="12.75">
      <c r="A274" t="s">
        <v>308</v>
      </c>
      <c r="B274">
        <v>210</v>
      </c>
      <c r="C274" t="s">
        <v>601</v>
      </c>
      <c r="D274" t="s">
        <v>10</v>
      </c>
      <c r="E274" t="s">
        <v>11</v>
      </c>
      <c r="F274" t="s">
        <v>486</v>
      </c>
      <c r="G274" s="1">
        <v>39099</v>
      </c>
      <c r="H274" s="2">
        <v>700</v>
      </c>
    </row>
    <row r="275" spans="1:8" ht="12.75">
      <c r="A275" t="s">
        <v>308</v>
      </c>
      <c r="B275">
        <v>210</v>
      </c>
      <c r="C275" t="s">
        <v>602</v>
      </c>
      <c r="D275" t="s">
        <v>10</v>
      </c>
      <c r="E275" t="s">
        <v>11</v>
      </c>
      <c r="F275" t="s">
        <v>486</v>
      </c>
      <c r="G275" s="1">
        <v>39099</v>
      </c>
      <c r="H275" s="2">
        <v>1100</v>
      </c>
    </row>
    <row r="276" spans="1:8" ht="12.75">
      <c r="A276" t="s">
        <v>308</v>
      </c>
      <c r="B276">
        <v>210</v>
      </c>
      <c r="C276" t="s">
        <v>603</v>
      </c>
      <c r="D276" t="s">
        <v>10</v>
      </c>
      <c r="E276" t="s">
        <v>11</v>
      </c>
      <c r="F276" t="s">
        <v>486</v>
      </c>
      <c r="G276" s="1">
        <v>39099</v>
      </c>
      <c r="H276" s="2">
        <v>40.59</v>
      </c>
    </row>
    <row r="277" spans="1:8" ht="12.75">
      <c r="A277" t="s">
        <v>308</v>
      </c>
      <c r="B277">
        <v>210</v>
      </c>
      <c r="C277" t="s">
        <v>487</v>
      </c>
      <c r="D277" t="s">
        <v>20</v>
      </c>
      <c r="E277" t="s">
        <v>462</v>
      </c>
      <c r="F277" t="s">
        <v>488</v>
      </c>
      <c r="G277" s="1">
        <v>39103</v>
      </c>
      <c r="H277" s="2">
        <v>231.34</v>
      </c>
    </row>
    <row r="278" spans="1:8" ht="12.75">
      <c r="A278" t="s">
        <v>308</v>
      </c>
      <c r="B278">
        <v>210</v>
      </c>
      <c r="C278" t="s">
        <v>489</v>
      </c>
      <c r="D278" t="s">
        <v>20</v>
      </c>
      <c r="E278" t="s">
        <v>463</v>
      </c>
      <c r="F278" t="s">
        <v>492</v>
      </c>
      <c r="G278" s="1">
        <v>39103</v>
      </c>
      <c r="H278" s="2">
        <v>170</v>
      </c>
    </row>
    <row r="279" spans="1:8" ht="12.75">
      <c r="A279" t="s">
        <v>308</v>
      </c>
      <c r="B279">
        <v>210</v>
      </c>
      <c r="C279" t="s">
        <v>493</v>
      </c>
      <c r="D279" t="s">
        <v>20</v>
      </c>
      <c r="E279" t="s">
        <v>464</v>
      </c>
      <c r="F279" t="s">
        <v>495</v>
      </c>
      <c r="G279" s="1">
        <v>39103</v>
      </c>
      <c r="H279" s="2">
        <v>216.28</v>
      </c>
    </row>
    <row r="280" spans="1:8" ht="12.75">
      <c r="A280" t="s">
        <v>308</v>
      </c>
      <c r="B280">
        <v>210</v>
      </c>
      <c r="C280" t="s">
        <v>494</v>
      </c>
      <c r="D280" t="s">
        <v>20</v>
      </c>
      <c r="E280" t="s">
        <v>465</v>
      </c>
      <c r="F280" t="s">
        <v>496</v>
      </c>
      <c r="G280" s="1">
        <v>39103</v>
      </c>
      <c r="H280" s="2">
        <v>267.82</v>
      </c>
    </row>
    <row r="281" spans="1:8" ht="12.75">
      <c r="A281" t="s">
        <v>308</v>
      </c>
      <c r="B281">
        <v>210</v>
      </c>
      <c r="C281" t="s">
        <v>526</v>
      </c>
      <c r="D281" t="s">
        <v>20</v>
      </c>
      <c r="E281" t="s">
        <v>466</v>
      </c>
      <c r="F281" t="s">
        <v>497</v>
      </c>
      <c r="G281" s="1">
        <v>39103</v>
      </c>
      <c r="H281" s="2">
        <v>195.76</v>
      </c>
    </row>
    <row r="282" spans="1:8" ht="12.75">
      <c r="A282" t="s">
        <v>308</v>
      </c>
      <c r="B282">
        <v>210</v>
      </c>
      <c r="C282" t="s">
        <v>527</v>
      </c>
      <c r="D282" t="s">
        <v>20</v>
      </c>
      <c r="E282" t="s">
        <v>467</v>
      </c>
      <c r="F282" t="s">
        <v>498</v>
      </c>
      <c r="G282" s="1">
        <v>39103</v>
      </c>
      <c r="H282" s="2">
        <v>429.52</v>
      </c>
    </row>
    <row r="283" spans="1:8" ht="12.75">
      <c r="A283" t="s">
        <v>308</v>
      </c>
      <c r="B283">
        <v>210</v>
      </c>
      <c r="C283" t="s">
        <v>528</v>
      </c>
      <c r="D283" t="s">
        <v>20</v>
      </c>
      <c r="E283" t="s">
        <v>468</v>
      </c>
      <c r="F283" t="s">
        <v>499</v>
      </c>
      <c r="G283" s="1">
        <v>39103</v>
      </c>
      <c r="H283" s="2">
        <v>197.36</v>
      </c>
    </row>
    <row r="284" spans="1:8" ht="12.75">
      <c r="A284" t="s">
        <v>308</v>
      </c>
      <c r="B284">
        <v>210</v>
      </c>
      <c r="C284" t="s">
        <v>529</v>
      </c>
      <c r="D284" t="s">
        <v>20</v>
      </c>
      <c r="E284" t="s">
        <v>469</v>
      </c>
      <c r="F284" t="s">
        <v>490</v>
      </c>
      <c r="G284" s="1">
        <v>39102</v>
      </c>
      <c r="H284" s="2">
        <v>233.26</v>
      </c>
    </row>
    <row r="285" spans="1:8" ht="12.75">
      <c r="A285" t="s">
        <v>308</v>
      </c>
      <c r="B285">
        <v>210</v>
      </c>
      <c r="C285" t="s">
        <v>530</v>
      </c>
      <c r="D285" t="s">
        <v>20</v>
      </c>
      <c r="E285" t="s">
        <v>470</v>
      </c>
      <c r="F285" t="s">
        <v>500</v>
      </c>
      <c r="G285" s="1">
        <v>39103</v>
      </c>
      <c r="H285" s="2">
        <v>150.9</v>
      </c>
    </row>
    <row r="286" spans="1:8" ht="12.75">
      <c r="A286" t="s">
        <v>308</v>
      </c>
      <c r="B286">
        <v>210</v>
      </c>
      <c r="C286" t="s">
        <v>531</v>
      </c>
      <c r="D286" t="s">
        <v>20</v>
      </c>
      <c r="E286" t="s">
        <v>471</v>
      </c>
      <c r="F286" t="s">
        <v>501</v>
      </c>
      <c r="G286" s="1">
        <v>39103</v>
      </c>
      <c r="H286" s="2">
        <v>265.5</v>
      </c>
    </row>
    <row r="287" spans="1:8" ht="12.75">
      <c r="A287" t="s">
        <v>308</v>
      </c>
      <c r="B287">
        <v>210</v>
      </c>
      <c r="C287" t="s">
        <v>532</v>
      </c>
      <c r="D287" t="s">
        <v>20</v>
      </c>
      <c r="E287" t="s">
        <v>472</v>
      </c>
      <c r="F287" t="s">
        <v>502</v>
      </c>
      <c r="G287" s="1">
        <v>39103</v>
      </c>
      <c r="H287" s="2">
        <v>1092.57</v>
      </c>
    </row>
    <row r="288" spans="1:8" ht="12.75">
      <c r="A288" t="s">
        <v>308</v>
      </c>
      <c r="B288">
        <v>210</v>
      </c>
      <c r="C288" t="s">
        <v>533</v>
      </c>
      <c r="D288" t="s">
        <v>20</v>
      </c>
      <c r="E288" t="s">
        <v>473</v>
      </c>
      <c r="F288" t="s">
        <v>503</v>
      </c>
      <c r="G288" s="1">
        <v>39103</v>
      </c>
      <c r="H288" s="2">
        <v>238.12</v>
      </c>
    </row>
    <row r="289" spans="1:8" ht="12.75">
      <c r="A289" t="s">
        <v>308</v>
      </c>
      <c r="B289">
        <v>210</v>
      </c>
      <c r="C289" t="s">
        <v>536</v>
      </c>
      <c r="D289" t="s">
        <v>20</v>
      </c>
      <c r="E289" t="s">
        <v>474</v>
      </c>
      <c r="F289" t="s">
        <v>504</v>
      </c>
      <c r="G289" s="1">
        <v>39103</v>
      </c>
      <c r="H289" s="2">
        <v>568.32</v>
      </c>
    </row>
    <row r="290" spans="1:8" ht="12.75">
      <c r="A290" t="s">
        <v>308</v>
      </c>
      <c r="B290">
        <v>210</v>
      </c>
      <c r="C290" t="s">
        <v>537</v>
      </c>
      <c r="D290" t="s">
        <v>20</v>
      </c>
      <c r="E290" t="s">
        <v>475</v>
      </c>
      <c r="F290" t="s">
        <v>491</v>
      </c>
      <c r="G290" s="1">
        <v>39102</v>
      </c>
      <c r="H290" s="2">
        <v>226.86</v>
      </c>
    </row>
    <row r="291" spans="1:8" ht="12.75">
      <c r="A291" t="s">
        <v>308</v>
      </c>
      <c r="B291">
        <v>210</v>
      </c>
      <c r="C291" t="s">
        <v>538</v>
      </c>
      <c r="D291" t="s">
        <v>20</v>
      </c>
      <c r="E291" t="s">
        <v>476</v>
      </c>
      <c r="F291" t="s">
        <v>505</v>
      </c>
      <c r="G291" s="1">
        <v>39103</v>
      </c>
      <c r="H291" s="2">
        <v>314.86</v>
      </c>
    </row>
    <row r="292" spans="1:8" ht="12.75">
      <c r="A292" t="s">
        <v>308</v>
      </c>
      <c r="B292">
        <v>210</v>
      </c>
      <c r="C292" t="s">
        <v>539</v>
      </c>
      <c r="D292" t="s">
        <v>20</v>
      </c>
      <c r="E292" t="s">
        <v>477</v>
      </c>
      <c r="F292" t="s">
        <v>506</v>
      </c>
      <c r="G292" s="1">
        <v>39103</v>
      </c>
      <c r="H292" s="2">
        <v>282.76</v>
      </c>
    </row>
    <row r="293" spans="1:8" ht="12.75">
      <c r="A293" t="s">
        <v>308</v>
      </c>
      <c r="B293">
        <v>210</v>
      </c>
      <c r="C293" t="s">
        <v>540</v>
      </c>
      <c r="D293" t="s">
        <v>20</v>
      </c>
      <c r="E293" t="s">
        <v>478</v>
      </c>
      <c r="F293" t="s">
        <v>507</v>
      </c>
      <c r="G293" s="1">
        <v>39103</v>
      </c>
      <c r="H293" s="2">
        <v>14.64</v>
      </c>
    </row>
    <row r="294" spans="1:8" ht="12.75">
      <c r="A294" t="s">
        <v>308</v>
      </c>
      <c r="B294">
        <v>210</v>
      </c>
      <c r="C294" t="s">
        <v>541</v>
      </c>
      <c r="D294" t="s">
        <v>20</v>
      </c>
      <c r="E294" t="s">
        <v>479</v>
      </c>
      <c r="F294" t="s">
        <v>509</v>
      </c>
      <c r="G294" s="1">
        <v>39103</v>
      </c>
      <c r="H294" s="2">
        <v>90.06</v>
      </c>
    </row>
    <row r="295" spans="1:8" ht="12.75">
      <c r="A295" t="s">
        <v>308</v>
      </c>
      <c r="B295">
        <v>210</v>
      </c>
      <c r="C295" t="s">
        <v>542</v>
      </c>
      <c r="D295" t="s">
        <v>20</v>
      </c>
      <c r="E295" t="s">
        <v>480</v>
      </c>
      <c r="F295" t="s">
        <v>510</v>
      </c>
      <c r="G295" s="1">
        <v>39103</v>
      </c>
      <c r="H295" s="2">
        <v>125.32</v>
      </c>
    </row>
    <row r="296" spans="1:8" ht="12.75">
      <c r="A296" t="s">
        <v>308</v>
      </c>
      <c r="B296">
        <v>210</v>
      </c>
      <c r="C296" t="s">
        <v>534</v>
      </c>
      <c r="D296" t="s">
        <v>20</v>
      </c>
      <c r="E296" t="s">
        <v>481</v>
      </c>
      <c r="F296" t="s">
        <v>508</v>
      </c>
      <c r="G296" s="1">
        <v>39103</v>
      </c>
      <c r="H296" s="2">
        <v>223.87</v>
      </c>
    </row>
    <row r="297" spans="1:8" ht="12.75">
      <c r="A297" t="s">
        <v>308</v>
      </c>
      <c r="B297">
        <v>210</v>
      </c>
      <c r="C297" t="s">
        <v>535</v>
      </c>
      <c r="D297" t="s">
        <v>20</v>
      </c>
      <c r="E297" t="s">
        <v>481</v>
      </c>
      <c r="F297" t="s">
        <v>508</v>
      </c>
      <c r="G297" s="1">
        <v>39103</v>
      </c>
      <c r="H297" s="2">
        <v>72.96</v>
      </c>
    </row>
    <row r="298" spans="1:8" ht="12.75">
      <c r="A298" t="s">
        <v>308</v>
      </c>
      <c r="B298">
        <v>232</v>
      </c>
      <c r="C298" t="s">
        <v>513</v>
      </c>
      <c r="D298" t="s">
        <v>35</v>
      </c>
      <c r="E298" t="s">
        <v>482</v>
      </c>
      <c r="F298">
        <v>25687</v>
      </c>
      <c r="G298" s="1">
        <v>39109</v>
      </c>
      <c r="H298" s="2">
        <v>85.57</v>
      </c>
    </row>
    <row r="299" spans="1:8" ht="12.75">
      <c r="A299" t="s">
        <v>308</v>
      </c>
      <c r="B299">
        <v>232</v>
      </c>
      <c r="C299" t="s">
        <v>514</v>
      </c>
      <c r="D299" t="s">
        <v>35</v>
      </c>
      <c r="E299" t="s">
        <v>482</v>
      </c>
      <c r="F299">
        <v>25687</v>
      </c>
      <c r="G299" s="1">
        <v>39109</v>
      </c>
      <c r="H299" s="2">
        <v>33.05</v>
      </c>
    </row>
    <row r="300" spans="1:8" ht="12.75">
      <c r="A300" t="s">
        <v>308</v>
      </c>
      <c r="B300">
        <v>232</v>
      </c>
      <c r="C300" t="s">
        <v>515</v>
      </c>
      <c r="D300" t="s">
        <v>35</v>
      </c>
      <c r="E300" t="s">
        <v>482</v>
      </c>
      <c r="F300">
        <v>25687</v>
      </c>
      <c r="G300" s="1">
        <v>39109</v>
      </c>
      <c r="H300" s="2">
        <v>30.06</v>
      </c>
    </row>
    <row r="301" spans="1:8" ht="12.75">
      <c r="A301" t="s">
        <v>308</v>
      </c>
      <c r="B301">
        <v>232</v>
      </c>
      <c r="C301" t="s">
        <v>516</v>
      </c>
      <c r="D301" t="s">
        <v>35</v>
      </c>
      <c r="E301" t="s">
        <v>482</v>
      </c>
      <c r="F301">
        <v>25687</v>
      </c>
      <c r="G301" s="1">
        <v>39109</v>
      </c>
      <c r="H301" s="2">
        <v>23.61</v>
      </c>
    </row>
    <row r="302" spans="1:8" ht="12.75">
      <c r="A302" t="s">
        <v>308</v>
      </c>
      <c r="B302">
        <v>232</v>
      </c>
      <c r="C302" t="s">
        <v>517</v>
      </c>
      <c r="D302" t="s">
        <v>35</v>
      </c>
      <c r="E302" t="s">
        <v>482</v>
      </c>
      <c r="F302">
        <v>25687</v>
      </c>
      <c r="G302" s="1">
        <v>39109</v>
      </c>
      <c r="H302" s="2">
        <v>38.22</v>
      </c>
    </row>
    <row r="303" spans="1:8" ht="12.75">
      <c r="A303" t="s">
        <v>308</v>
      </c>
      <c r="B303">
        <v>232</v>
      </c>
      <c r="C303" t="s">
        <v>518</v>
      </c>
      <c r="D303" t="s">
        <v>35</v>
      </c>
      <c r="E303" t="s">
        <v>482</v>
      </c>
      <c r="F303">
        <v>25687</v>
      </c>
      <c r="G303" s="1">
        <v>39109</v>
      </c>
      <c r="H303" s="2">
        <v>97.12</v>
      </c>
    </row>
    <row r="304" spans="1:8" ht="12.75">
      <c r="A304" t="s">
        <v>308</v>
      </c>
      <c r="B304">
        <v>232</v>
      </c>
      <c r="C304" t="s">
        <v>519</v>
      </c>
      <c r="D304" t="s">
        <v>35</v>
      </c>
      <c r="E304" t="s">
        <v>482</v>
      </c>
      <c r="F304">
        <v>25687</v>
      </c>
      <c r="G304" s="1">
        <v>39109</v>
      </c>
      <c r="H304" s="2">
        <v>183.23</v>
      </c>
    </row>
    <row r="305" spans="1:8" ht="12.75">
      <c r="A305" t="s">
        <v>308</v>
      </c>
      <c r="B305">
        <v>251</v>
      </c>
      <c r="C305" t="s">
        <v>521</v>
      </c>
      <c r="D305" t="s">
        <v>35</v>
      </c>
      <c r="E305" t="s">
        <v>483</v>
      </c>
      <c r="F305" t="s">
        <v>520</v>
      </c>
      <c r="G305" s="1">
        <v>39087</v>
      </c>
      <c r="H305" s="2">
        <v>14825.24</v>
      </c>
    </row>
    <row r="306" spans="1:8" ht="12.75">
      <c r="A306" t="s">
        <v>308</v>
      </c>
      <c r="B306">
        <v>251</v>
      </c>
      <c r="C306" t="s">
        <v>522</v>
      </c>
      <c r="D306" t="s">
        <v>35</v>
      </c>
      <c r="E306" t="s">
        <v>483</v>
      </c>
      <c r="F306" t="s">
        <v>520</v>
      </c>
      <c r="G306" s="1">
        <v>39087</v>
      </c>
      <c r="H306" s="2">
        <v>24529.28</v>
      </c>
    </row>
    <row r="307" spans="1:8" ht="12.75">
      <c r="A307" t="s">
        <v>308</v>
      </c>
      <c r="B307">
        <v>251</v>
      </c>
      <c r="C307" t="s">
        <v>523</v>
      </c>
      <c r="D307" t="s">
        <v>35</v>
      </c>
      <c r="E307" t="s">
        <v>484</v>
      </c>
      <c r="F307" t="s">
        <v>511</v>
      </c>
      <c r="G307" s="1">
        <v>39086</v>
      </c>
      <c r="H307" s="2">
        <v>460623.31</v>
      </c>
    </row>
    <row r="308" spans="1:8" ht="12.75">
      <c r="A308" t="s">
        <v>308</v>
      </c>
      <c r="B308">
        <v>251</v>
      </c>
      <c r="C308" t="s">
        <v>524</v>
      </c>
      <c r="D308" t="s">
        <v>35</v>
      </c>
      <c r="E308" t="s">
        <v>485</v>
      </c>
      <c r="F308">
        <v>8996</v>
      </c>
      <c r="G308" s="1">
        <v>39086</v>
      </c>
      <c r="H308" s="2">
        <v>114620.35</v>
      </c>
    </row>
    <row r="309" spans="1:8" ht="12.75">
      <c r="A309" t="s">
        <v>308</v>
      </c>
      <c r="B309">
        <v>254</v>
      </c>
      <c r="C309" t="s">
        <v>525</v>
      </c>
      <c r="D309" t="s">
        <v>35</v>
      </c>
      <c r="E309" t="s">
        <v>484</v>
      </c>
      <c r="F309" t="s">
        <v>512</v>
      </c>
      <c r="G309" s="1">
        <v>39086</v>
      </c>
      <c r="H309" s="2">
        <v>34502.64</v>
      </c>
    </row>
    <row r="310" spans="1:8" ht="12.75">
      <c r="A310" t="s">
        <v>308</v>
      </c>
      <c r="B310">
        <v>313</v>
      </c>
      <c r="C310" t="s">
        <v>543</v>
      </c>
      <c r="D310" t="s">
        <v>202</v>
      </c>
      <c r="E310" t="s">
        <v>204</v>
      </c>
      <c r="F310" t="s">
        <v>544</v>
      </c>
      <c r="G310" s="1">
        <v>39082</v>
      </c>
      <c r="H310" s="2">
        <v>1569.75</v>
      </c>
    </row>
    <row r="311" spans="1:8" ht="12.75">
      <c r="A311" t="s">
        <v>545</v>
      </c>
      <c r="B311">
        <v>262</v>
      </c>
      <c r="C311" t="s">
        <v>604</v>
      </c>
      <c r="D311" t="s">
        <v>10</v>
      </c>
      <c r="E311" t="s">
        <v>11</v>
      </c>
      <c r="F311" t="s">
        <v>621</v>
      </c>
      <c r="G311" s="1">
        <v>39101</v>
      </c>
      <c r="H311" s="2">
        <v>17.38</v>
      </c>
    </row>
    <row r="312" spans="1:8" ht="12.75">
      <c r="A312" t="s">
        <v>545</v>
      </c>
      <c r="B312">
        <v>262</v>
      </c>
      <c r="C312" t="s">
        <v>605</v>
      </c>
      <c r="D312" t="s">
        <v>10</v>
      </c>
      <c r="E312" t="s">
        <v>11</v>
      </c>
      <c r="F312" t="s">
        <v>621</v>
      </c>
      <c r="G312" s="1">
        <v>39101</v>
      </c>
      <c r="H312" s="2">
        <v>793.22</v>
      </c>
    </row>
    <row r="313" spans="1:8" ht="12.75">
      <c r="A313" t="s">
        <v>545</v>
      </c>
      <c r="B313">
        <v>258</v>
      </c>
      <c r="C313" t="s">
        <v>606</v>
      </c>
      <c r="D313" t="s">
        <v>10</v>
      </c>
      <c r="E313" t="s">
        <v>11</v>
      </c>
      <c r="F313" t="s">
        <v>621</v>
      </c>
      <c r="G313" s="1">
        <v>39101</v>
      </c>
      <c r="H313" s="2">
        <v>3345</v>
      </c>
    </row>
    <row r="314" spans="1:8" ht="12.75">
      <c r="A314" t="s">
        <v>545</v>
      </c>
      <c r="B314">
        <v>258</v>
      </c>
      <c r="C314" t="s">
        <v>607</v>
      </c>
      <c r="D314" t="s">
        <v>10</v>
      </c>
      <c r="E314" t="s">
        <v>11</v>
      </c>
      <c r="F314" t="s">
        <v>621</v>
      </c>
      <c r="G314" s="1">
        <v>39101</v>
      </c>
      <c r="H314" s="2">
        <v>2085.25</v>
      </c>
    </row>
    <row r="315" spans="1:8" ht="12.75">
      <c r="A315" t="s">
        <v>545</v>
      </c>
      <c r="B315">
        <v>258</v>
      </c>
      <c r="C315" t="s">
        <v>608</v>
      </c>
      <c r="D315" t="s">
        <v>10</v>
      </c>
      <c r="E315" t="s">
        <v>11</v>
      </c>
      <c r="F315" t="s">
        <v>621</v>
      </c>
      <c r="G315" s="1">
        <v>39101</v>
      </c>
      <c r="H315" s="2">
        <v>5900</v>
      </c>
    </row>
    <row r="316" spans="1:8" ht="12.75">
      <c r="A316" t="s">
        <v>545</v>
      </c>
      <c r="B316">
        <v>312</v>
      </c>
      <c r="C316" t="s">
        <v>609</v>
      </c>
      <c r="D316" t="s">
        <v>10</v>
      </c>
      <c r="E316" t="s">
        <v>11</v>
      </c>
      <c r="F316" t="s">
        <v>621</v>
      </c>
      <c r="G316" s="1">
        <v>39101</v>
      </c>
      <c r="H316" s="2">
        <v>9074</v>
      </c>
    </row>
    <row r="317" spans="1:8" ht="12.75">
      <c r="A317" t="s">
        <v>545</v>
      </c>
      <c r="B317">
        <v>312</v>
      </c>
      <c r="C317" t="s">
        <v>610</v>
      </c>
      <c r="D317" t="s">
        <v>10</v>
      </c>
      <c r="E317" t="s">
        <v>11</v>
      </c>
      <c r="F317" t="s">
        <v>621</v>
      </c>
      <c r="G317" s="1">
        <v>39101</v>
      </c>
      <c r="H317" s="2">
        <v>2310</v>
      </c>
    </row>
    <row r="318" spans="1:8" ht="12.75">
      <c r="A318" t="s">
        <v>611</v>
      </c>
      <c r="B318">
        <v>210</v>
      </c>
      <c r="C318" t="s">
        <v>612</v>
      </c>
      <c r="D318" t="s">
        <v>10</v>
      </c>
      <c r="E318" t="s">
        <v>11</v>
      </c>
      <c r="F318" t="s">
        <v>623</v>
      </c>
      <c r="G318" s="1">
        <v>39100</v>
      </c>
      <c r="H318" s="2">
        <v>450</v>
      </c>
    </row>
    <row r="319" spans="1:8" ht="12.75">
      <c r="A319" t="s">
        <v>611</v>
      </c>
      <c r="B319">
        <v>210</v>
      </c>
      <c r="C319" t="s">
        <v>613</v>
      </c>
      <c r="D319" t="s">
        <v>10</v>
      </c>
      <c r="E319" t="s">
        <v>11</v>
      </c>
      <c r="F319" t="s">
        <v>623</v>
      </c>
      <c r="G319" s="1">
        <v>39100</v>
      </c>
      <c r="H319" s="2">
        <v>530</v>
      </c>
    </row>
    <row r="320" spans="1:8" ht="12.75">
      <c r="A320" t="s">
        <v>611</v>
      </c>
      <c r="B320">
        <v>210</v>
      </c>
      <c r="C320" t="s">
        <v>614</v>
      </c>
      <c r="D320" t="s">
        <v>10</v>
      </c>
      <c r="E320" t="s">
        <v>11</v>
      </c>
      <c r="F320" t="s">
        <v>623</v>
      </c>
      <c r="G320" s="1">
        <v>39100</v>
      </c>
      <c r="H320" s="2">
        <v>718.72</v>
      </c>
    </row>
    <row r="321" spans="1:8" ht="12.75">
      <c r="A321" t="s">
        <v>611</v>
      </c>
      <c r="B321">
        <v>210</v>
      </c>
      <c r="C321" t="s">
        <v>615</v>
      </c>
      <c r="D321" t="s">
        <v>10</v>
      </c>
      <c r="E321" t="s">
        <v>11</v>
      </c>
      <c r="F321" t="s">
        <v>623</v>
      </c>
      <c r="G321" s="1">
        <v>39100</v>
      </c>
      <c r="H321" s="2">
        <v>515.34</v>
      </c>
    </row>
    <row r="322" spans="1:8" ht="12.75">
      <c r="A322" t="s">
        <v>611</v>
      </c>
      <c r="B322">
        <v>210</v>
      </c>
      <c r="C322" t="s">
        <v>616</v>
      </c>
      <c r="D322" t="s">
        <v>10</v>
      </c>
      <c r="E322" t="s">
        <v>11</v>
      </c>
      <c r="F322" t="s">
        <v>623</v>
      </c>
      <c r="G322" s="1">
        <v>39100</v>
      </c>
      <c r="H322" s="2">
        <v>575</v>
      </c>
    </row>
    <row r="323" spans="1:8" ht="12.75">
      <c r="A323" t="s">
        <v>611</v>
      </c>
      <c r="B323">
        <v>210</v>
      </c>
      <c r="C323" t="s">
        <v>646</v>
      </c>
      <c r="D323" t="s">
        <v>20</v>
      </c>
      <c r="E323" t="s">
        <v>624</v>
      </c>
      <c r="F323" t="s">
        <v>735</v>
      </c>
      <c r="G323" s="1">
        <v>39103</v>
      </c>
      <c r="H323" s="2">
        <v>336.6</v>
      </c>
    </row>
    <row r="324" spans="1:8" ht="12.75">
      <c r="A324" t="s">
        <v>611</v>
      </c>
      <c r="B324">
        <v>210</v>
      </c>
      <c r="C324" t="s">
        <v>647</v>
      </c>
      <c r="D324" t="s">
        <v>20</v>
      </c>
      <c r="E324" t="s">
        <v>624</v>
      </c>
      <c r="F324" t="s">
        <v>735</v>
      </c>
      <c r="G324" s="1">
        <v>39103</v>
      </c>
      <c r="H324" s="2">
        <v>398.04</v>
      </c>
    </row>
    <row r="325" spans="1:8" ht="12.75">
      <c r="A325" t="s">
        <v>611</v>
      </c>
      <c r="B325">
        <v>210</v>
      </c>
      <c r="C325" t="s">
        <v>648</v>
      </c>
      <c r="D325" t="s">
        <v>20</v>
      </c>
      <c r="E325" t="s">
        <v>624</v>
      </c>
      <c r="F325" t="s">
        <v>735</v>
      </c>
      <c r="G325" s="1">
        <v>39103</v>
      </c>
      <c r="H325" s="2">
        <v>353.04</v>
      </c>
    </row>
    <row r="326" spans="1:8" ht="12.75">
      <c r="A326" t="s">
        <v>611</v>
      </c>
      <c r="B326">
        <v>210</v>
      </c>
      <c r="C326" t="s">
        <v>649</v>
      </c>
      <c r="D326" t="s">
        <v>20</v>
      </c>
      <c r="E326" t="s">
        <v>625</v>
      </c>
      <c r="F326" t="s">
        <v>736</v>
      </c>
      <c r="G326" s="1">
        <v>39101</v>
      </c>
      <c r="H326" s="2">
        <v>209.32</v>
      </c>
    </row>
    <row r="327" spans="1:8" ht="12.75">
      <c r="A327" t="s">
        <v>611</v>
      </c>
      <c r="B327">
        <v>210</v>
      </c>
      <c r="C327" t="s">
        <v>650</v>
      </c>
      <c r="D327" t="s">
        <v>20</v>
      </c>
      <c r="E327" t="s">
        <v>625</v>
      </c>
      <c r="F327" t="s">
        <v>736</v>
      </c>
      <c r="G327" s="1">
        <v>39101</v>
      </c>
      <c r="H327" s="2">
        <v>362.7</v>
      </c>
    </row>
    <row r="328" spans="1:8" ht="12.75">
      <c r="A328" t="s">
        <v>617</v>
      </c>
      <c r="B328">
        <v>250</v>
      </c>
      <c r="C328" t="s">
        <v>664</v>
      </c>
      <c r="D328" t="s">
        <v>35</v>
      </c>
      <c r="E328" t="s">
        <v>326</v>
      </c>
      <c r="F328" t="s">
        <v>626</v>
      </c>
      <c r="G328" s="1">
        <v>39082</v>
      </c>
      <c r="H328" s="2">
        <v>27866.55</v>
      </c>
    </row>
    <row r="329" spans="1:8" ht="12.75">
      <c r="A329" t="s">
        <v>617</v>
      </c>
      <c r="B329">
        <v>250</v>
      </c>
      <c r="C329" t="s">
        <v>665</v>
      </c>
      <c r="D329" t="s">
        <v>35</v>
      </c>
      <c r="E329" t="s">
        <v>627</v>
      </c>
      <c r="F329" t="s">
        <v>748</v>
      </c>
      <c r="G329" s="1">
        <v>39085</v>
      </c>
      <c r="H329" s="2">
        <v>44543.92</v>
      </c>
    </row>
    <row r="330" spans="1:8" ht="12.75">
      <c r="A330" t="s">
        <v>617</v>
      </c>
      <c r="B330">
        <v>250</v>
      </c>
      <c r="C330" t="s">
        <v>666</v>
      </c>
      <c r="D330" t="s">
        <v>35</v>
      </c>
      <c r="E330" t="s">
        <v>627</v>
      </c>
      <c r="F330" t="s">
        <v>748</v>
      </c>
      <c r="G330" s="1">
        <v>39085</v>
      </c>
      <c r="H330" s="2">
        <v>51989.99</v>
      </c>
    </row>
    <row r="331" spans="1:8" ht="12.75">
      <c r="A331" t="s">
        <v>617</v>
      </c>
      <c r="B331">
        <v>262</v>
      </c>
      <c r="C331" t="s">
        <v>680</v>
      </c>
      <c r="D331" t="s">
        <v>10</v>
      </c>
      <c r="E331" t="s">
        <v>11</v>
      </c>
      <c r="F331" t="s">
        <v>762</v>
      </c>
      <c r="G331" s="1">
        <v>39099</v>
      </c>
      <c r="H331" s="2">
        <v>779.96</v>
      </c>
    </row>
    <row r="332" spans="1:8" ht="12.75">
      <c r="A332" t="s">
        <v>617</v>
      </c>
      <c r="B332">
        <v>262</v>
      </c>
      <c r="C332" t="s">
        <v>681</v>
      </c>
      <c r="D332" t="s">
        <v>10</v>
      </c>
      <c r="E332" t="s">
        <v>11</v>
      </c>
      <c r="F332" t="s">
        <v>762</v>
      </c>
      <c r="G332" s="1">
        <v>39099</v>
      </c>
      <c r="H332" s="2">
        <v>424.19</v>
      </c>
    </row>
    <row r="333" spans="1:8" ht="12.75">
      <c r="A333" t="s">
        <v>617</v>
      </c>
      <c r="B333">
        <v>250</v>
      </c>
      <c r="C333" t="s">
        <v>667</v>
      </c>
      <c r="D333" t="s">
        <v>35</v>
      </c>
      <c r="E333" t="s">
        <v>628</v>
      </c>
      <c r="F333" t="s">
        <v>749</v>
      </c>
      <c r="G333" s="1">
        <v>39086</v>
      </c>
      <c r="H333" s="2">
        <v>12606.12</v>
      </c>
    </row>
    <row r="334" spans="1:8" ht="12.75">
      <c r="A334" t="s">
        <v>617</v>
      </c>
      <c r="B334">
        <v>250</v>
      </c>
      <c r="C334" t="s">
        <v>668</v>
      </c>
      <c r="D334" t="s">
        <v>35</v>
      </c>
      <c r="E334" t="s">
        <v>298</v>
      </c>
      <c r="F334">
        <v>7542</v>
      </c>
      <c r="G334" s="1">
        <v>39085</v>
      </c>
      <c r="H334" s="2">
        <v>113727.01</v>
      </c>
    </row>
    <row r="335" spans="1:8" ht="12.75">
      <c r="A335" t="s">
        <v>618</v>
      </c>
      <c r="B335">
        <v>210</v>
      </c>
      <c r="C335" t="s">
        <v>682</v>
      </c>
      <c r="D335" t="s">
        <v>10</v>
      </c>
      <c r="E335" t="s">
        <v>11</v>
      </c>
      <c r="F335" t="s">
        <v>763</v>
      </c>
      <c r="G335" s="1">
        <v>39100</v>
      </c>
      <c r="H335" s="2">
        <v>1835.49</v>
      </c>
    </row>
    <row r="336" spans="1:8" ht="12.75">
      <c r="A336" t="s">
        <v>618</v>
      </c>
      <c r="B336">
        <v>210</v>
      </c>
      <c r="C336" t="s">
        <v>683</v>
      </c>
      <c r="D336" t="s">
        <v>10</v>
      </c>
      <c r="E336" t="s">
        <v>11</v>
      </c>
      <c r="F336" t="s">
        <v>763</v>
      </c>
      <c r="G336" s="1">
        <v>39100</v>
      </c>
      <c r="H336" s="2">
        <v>1419.97</v>
      </c>
    </row>
    <row r="337" spans="1:8" ht="12.75">
      <c r="A337" t="s">
        <v>618</v>
      </c>
      <c r="B337">
        <v>210</v>
      </c>
      <c r="C337" t="s">
        <v>684</v>
      </c>
      <c r="D337" t="s">
        <v>10</v>
      </c>
      <c r="E337" t="s">
        <v>11</v>
      </c>
      <c r="F337" t="s">
        <v>763</v>
      </c>
      <c r="G337" s="1">
        <v>39100</v>
      </c>
      <c r="H337" s="2">
        <v>1116.73</v>
      </c>
    </row>
    <row r="338" spans="1:8" ht="12.75">
      <c r="A338" t="s">
        <v>618</v>
      </c>
      <c r="B338">
        <v>210</v>
      </c>
      <c r="C338" t="s">
        <v>685</v>
      </c>
      <c r="D338" t="s">
        <v>10</v>
      </c>
      <c r="E338" t="s">
        <v>11</v>
      </c>
      <c r="F338" t="s">
        <v>763</v>
      </c>
      <c r="G338" s="1">
        <v>39100</v>
      </c>
      <c r="H338" s="2">
        <v>1686.34</v>
      </c>
    </row>
    <row r="339" spans="1:8" ht="12.75">
      <c r="A339" t="s">
        <v>618</v>
      </c>
      <c r="B339">
        <v>210</v>
      </c>
      <c r="C339" t="s">
        <v>686</v>
      </c>
      <c r="D339" t="s">
        <v>10</v>
      </c>
      <c r="E339" t="s">
        <v>11</v>
      </c>
      <c r="F339" t="s">
        <v>763</v>
      </c>
      <c r="G339" s="1">
        <v>39100</v>
      </c>
      <c r="H339" s="2">
        <v>1573.79</v>
      </c>
    </row>
    <row r="340" spans="1:8" ht="12.75">
      <c r="A340" t="s">
        <v>618</v>
      </c>
      <c r="B340">
        <v>210</v>
      </c>
      <c r="C340" t="s">
        <v>687</v>
      </c>
      <c r="D340" t="s">
        <v>10</v>
      </c>
      <c r="E340" t="s">
        <v>11</v>
      </c>
      <c r="F340" t="s">
        <v>763</v>
      </c>
      <c r="G340" s="1">
        <v>39100</v>
      </c>
      <c r="H340" s="2">
        <v>1105.47</v>
      </c>
    </row>
    <row r="341" spans="1:8" ht="12.75">
      <c r="A341" t="s">
        <v>618</v>
      </c>
      <c r="B341">
        <v>210</v>
      </c>
      <c r="C341" t="s">
        <v>688</v>
      </c>
      <c r="D341" t="s">
        <v>10</v>
      </c>
      <c r="E341" t="s">
        <v>11</v>
      </c>
      <c r="F341" t="s">
        <v>763</v>
      </c>
      <c r="G341" s="1">
        <v>39100</v>
      </c>
      <c r="H341" s="2">
        <v>773.47</v>
      </c>
    </row>
    <row r="342" spans="1:8" ht="12.75">
      <c r="A342" t="s">
        <v>618</v>
      </c>
      <c r="B342">
        <v>210</v>
      </c>
      <c r="C342" t="s">
        <v>651</v>
      </c>
      <c r="D342" t="s">
        <v>20</v>
      </c>
      <c r="E342" t="s">
        <v>629</v>
      </c>
      <c r="F342" t="s">
        <v>737</v>
      </c>
      <c r="G342" s="1">
        <v>39101</v>
      </c>
      <c r="H342" s="2">
        <v>494.63</v>
      </c>
    </row>
    <row r="343" spans="1:8" ht="12.75">
      <c r="A343" t="s">
        <v>618</v>
      </c>
      <c r="B343">
        <v>210</v>
      </c>
      <c r="C343" t="s">
        <v>652</v>
      </c>
      <c r="D343" t="s">
        <v>20</v>
      </c>
      <c r="E343" t="s">
        <v>629</v>
      </c>
      <c r="F343" t="s">
        <v>737</v>
      </c>
      <c r="G343" s="1">
        <v>39101</v>
      </c>
      <c r="H343" s="2">
        <v>1428.28</v>
      </c>
    </row>
    <row r="344" spans="1:8" ht="12.75">
      <c r="A344" t="s">
        <v>618</v>
      </c>
      <c r="B344">
        <v>210</v>
      </c>
      <c r="C344" t="s">
        <v>653</v>
      </c>
      <c r="D344" t="s">
        <v>20</v>
      </c>
      <c r="E344" t="s">
        <v>630</v>
      </c>
      <c r="F344" t="s">
        <v>738</v>
      </c>
      <c r="G344" s="1">
        <v>39101</v>
      </c>
      <c r="H344" s="2">
        <v>241.14</v>
      </c>
    </row>
    <row r="345" spans="1:8" ht="12.75">
      <c r="A345" t="s">
        <v>618</v>
      </c>
      <c r="B345">
        <v>210</v>
      </c>
      <c r="C345" t="s">
        <v>654</v>
      </c>
      <c r="D345" t="s">
        <v>20</v>
      </c>
      <c r="E345" t="s">
        <v>631</v>
      </c>
      <c r="F345" t="s">
        <v>739</v>
      </c>
      <c r="G345" s="1">
        <v>39101</v>
      </c>
      <c r="H345" s="2">
        <v>502.97</v>
      </c>
    </row>
    <row r="346" spans="1:8" ht="12.75">
      <c r="A346" t="s">
        <v>618</v>
      </c>
      <c r="B346">
        <v>215</v>
      </c>
      <c r="C346" t="s">
        <v>689</v>
      </c>
      <c r="D346" t="s">
        <v>10</v>
      </c>
      <c r="E346" t="s">
        <v>11</v>
      </c>
      <c r="F346" t="s">
        <v>764</v>
      </c>
      <c r="G346" s="1">
        <v>39098</v>
      </c>
      <c r="H346" s="2">
        <v>1000</v>
      </c>
    </row>
    <row r="347" spans="1:8" ht="12.75">
      <c r="A347" t="s">
        <v>618</v>
      </c>
      <c r="B347">
        <v>215</v>
      </c>
      <c r="C347" t="s">
        <v>655</v>
      </c>
      <c r="D347" t="s">
        <v>20</v>
      </c>
      <c r="E347" t="s">
        <v>632</v>
      </c>
      <c r="F347" t="s">
        <v>740</v>
      </c>
      <c r="G347" s="1">
        <v>39101</v>
      </c>
      <c r="H347" s="2">
        <v>36.07</v>
      </c>
    </row>
    <row r="348" spans="1:8" ht="12.75">
      <c r="A348" t="s">
        <v>619</v>
      </c>
      <c r="B348">
        <v>251</v>
      </c>
      <c r="C348" t="s">
        <v>669</v>
      </c>
      <c r="D348" t="s">
        <v>35</v>
      </c>
      <c r="E348" t="s">
        <v>633</v>
      </c>
      <c r="F348" t="s">
        <v>750</v>
      </c>
      <c r="G348" s="1">
        <v>39082</v>
      </c>
      <c r="H348" s="2">
        <v>628517.82</v>
      </c>
    </row>
    <row r="349" spans="1:8" ht="12.75">
      <c r="A349" t="s">
        <v>619</v>
      </c>
      <c r="B349">
        <v>251</v>
      </c>
      <c r="C349" t="s">
        <v>751</v>
      </c>
      <c r="D349" t="s">
        <v>35</v>
      </c>
      <c r="E349" t="s">
        <v>633</v>
      </c>
      <c r="F349" t="s">
        <v>752</v>
      </c>
      <c r="G349" s="1">
        <v>39082</v>
      </c>
      <c r="H349" s="2">
        <v>409777.26</v>
      </c>
    </row>
    <row r="350" spans="1:8" ht="12.75">
      <c r="A350" t="s">
        <v>619</v>
      </c>
      <c r="B350">
        <v>210</v>
      </c>
      <c r="C350" t="s">
        <v>690</v>
      </c>
      <c r="D350" t="s">
        <v>10</v>
      </c>
      <c r="E350" t="s">
        <v>11</v>
      </c>
      <c r="F350" t="s">
        <v>765</v>
      </c>
      <c r="G350" s="1">
        <v>39099</v>
      </c>
      <c r="H350" s="2">
        <v>20.67</v>
      </c>
    </row>
    <row r="351" spans="1:8" ht="12.75">
      <c r="A351" t="s">
        <v>619</v>
      </c>
      <c r="B351">
        <v>210</v>
      </c>
      <c r="C351" t="s">
        <v>656</v>
      </c>
      <c r="D351" t="s">
        <v>20</v>
      </c>
      <c r="E351" t="s">
        <v>634</v>
      </c>
      <c r="F351" t="s">
        <v>741</v>
      </c>
      <c r="G351" s="1">
        <v>39102</v>
      </c>
      <c r="H351" s="2">
        <v>1520.2</v>
      </c>
    </row>
    <row r="352" spans="1:8" ht="12.75">
      <c r="A352" t="s">
        <v>619</v>
      </c>
      <c r="B352">
        <v>212</v>
      </c>
      <c r="C352" t="s">
        <v>657</v>
      </c>
      <c r="D352" t="s">
        <v>20</v>
      </c>
      <c r="E352" t="s">
        <v>635</v>
      </c>
      <c r="F352" t="s">
        <v>742</v>
      </c>
      <c r="G352" s="1">
        <v>39103</v>
      </c>
      <c r="H352" s="2">
        <v>20</v>
      </c>
    </row>
    <row r="353" spans="1:8" ht="12.75">
      <c r="A353" t="s">
        <v>619</v>
      </c>
      <c r="B353">
        <v>234</v>
      </c>
      <c r="C353" t="s">
        <v>691</v>
      </c>
      <c r="D353" t="s">
        <v>10</v>
      </c>
      <c r="E353" t="s">
        <v>11</v>
      </c>
      <c r="F353" t="s">
        <v>622</v>
      </c>
      <c r="G353" s="1">
        <v>39099</v>
      </c>
      <c r="H353" s="2">
        <v>357.77</v>
      </c>
    </row>
    <row r="354" spans="1:8" ht="12.75">
      <c r="A354" t="s">
        <v>619</v>
      </c>
      <c r="B354">
        <v>234</v>
      </c>
      <c r="C354" t="s">
        <v>692</v>
      </c>
      <c r="D354" t="s">
        <v>10</v>
      </c>
      <c r="E354" t="s">
        <v>11</v>
      </c>
      <c r="F354" t="s">
        <v>622</v>
      </c>
      <c r="G354" s="1">
        <v>39099</v>
      </c>
      <c r="H354" s="2">
        <v>478.9</v>
      </c>
    </row>
    <row r="355" spans="1:8" ht="12.75">
      <c r="A355" t="s">
        <v>619</v>
      </c>
      <c r="B355">
        <v>252</v>
      </c>
      <c r="C355" t="s">
        <v>693</v>
      </c>
      <c r="D355" t="s">
        <v>10</v>
      </c>
      <c r="E355" t="s">
        <v>11</v>
      </c>
      <c r="F355" t="s">
        <v>622</v>
      </c>
      <c r="G355" s="1">
        <v>39099</v>
      </c>
      <c r="H355" s="2">
        <v>317.5</v>
      </c>
    </row>
    <row r="356" spans="1:8" ht="12.75">
      <c r="A356" t="s">
        <v>619</v>
      </c>
      <c r="B356">
        <v>252</v>
      </c>
      <c r="C356" t="s">
        <v>694</v>
      </c>
      <c r="D356" t="s">
        <v>10</v>
      </c>
      <c r="E356" t="s">
        <v>11</v>
      </c>
      <c r="F356" t="s">
        <v>622</v>
      </c>
      <c r="G356" s="1">
        <v>39099</v>
      </c>
      <c r="H356" s="2">
        <v>120</v>
      </c>
    </row>
    <row r="357" spans="1:8" ht="12.75">
      <c r="A357" t="s">
        <v>619</v>
      </c>
      <c r="B357">
        <v>252</v>
      </c>
      <c r="C357" t="s">
        <v>695</v>
      </c>
      <c r="D357" t="s">
        <v>10</v>
      </c>
      <c r="E357" t="s">
        <v>11</v>
      </c>
      <c r="F357" t="s">
        <v>622</v>
      </c>
      <c r="G357" s="1">
        <v>39099</v>
      </c>
      <c r="H357" s="2">
        <v>25.29</v>
      </c>
    </row>
    <row r="358" spans="1:8" ht="12.75">
      <c r="A358" t="s">
        <v>619</v>
      </c>
      <c r="B358">
        <v>252</v>
      </c>
      <c r="C358" t="s">
        <v>696</v>
      </c>
      <c r="D358" t="s">
        <v>10</v>
      </c>
      <c r="E358" t="s">
        <v>11</v>
      </c>
      <c r="F358" t="s">
        <v>622</v>
      </c>
      <c r="G358" s="1">
        <v>39099</v>
      </c>
      <c r="H358" s="2">
        <v>119.93</v>
      </c>
    </row>
    <row r="359" spans="1:8" ht="12.75">
      <c r="A359" t="s">
        <v>619</v>
      </c>
      <c r="B359">
        <v>252</v>
      </c>
      <c r="C359" t="s">
        <v>697</v>
      </c>
      <c r="D359" t="s">
        <v>10</v>
      </c>
      <c r="E359" t="s">
        <v>11</v>
      </c>
      <c r="F359" t="s">
        <v>622</v>
      </c>
      <c r="G359" s="1">
        <v>39099</v>
      </c>
      <c r="H359" s="2">
        <v>1463.95</v>
      </c>
    </row>
    <row r="360" spans="1:8" ht="12.75">
      <c r="A360" t="s">
        <v>619</v>
      </c>
      <c r="B360">
        <v>252</v>
      </c>
      <c r="C360" t="s">
        <v>698</v>
      </c>
      <c r="D360" t="s">
        <v>10</v>
      </c>
      <c r="E360" t="s">
        <v>11</v>
      </c>
      <c r="F360" t="s">
        <v>622</v>
      </c>
      <c r="G360" s="1">
        <v>39099</v>
      </c>
      <c r="H360" s="2">
        <v>88.74</v>
      </c>
    </row>
    <row r="361" spans="1:8" ht="12.75">
      <c r="A361" t="s">
        <v>619</v>
      </c>
      <c r="B361">
        <v>258</v>
      </c>
      <c r="C361" t="s">
        <v>699</v>
      </c>
      <c r="D361" t="s">
        <v>10</v>
      </c>
      <c r="E361" t="s">
        <v>11</v>
      </c>
      <c r="F361" t="s">
        <v>622</v>
      </c>
      <c r="G361" s="1">
        <v>39099</v>
      </c>
      <c r="H361" s="2">
        <v>1100.75</v>
      </c>
    </row>
    <row r="362" spans="1:8" ht="12.75">
      <c r="A362" t="s">
        <v>619</v>
      </c>
      <c r="B362">
        <v>258</v>
      </c>
      <c r="C362" t="s">
        <v>700</v>
      </c>
      <c r="D362" t="s">
        <v>10</v>
      </c>
      <c r="E362" t="s">
        <v>11</v>
      </c>
      <c r="F362" t="s">
        <v>622</v>
      </c>
      <c r="G362" s="1">
        <v>39099</v>
      </c>
      <c r="H362" s="2">
        <v>895</v>
      </c>
    </row>
    <row r="363" spans="1:8" ht="12.75">
      <c r="A363" t="s">
        <v>619</v>
      </c>
      <c r="B363">
        <v>258</v>
      </c>
      <c r="C363" t="s">
        <v>701</v>
      </c>
      <c r="D363" t="s">
        <v>10</v>
      </c>
      <c r="E363" t="s">
        <v>11</v>
      </c>
      <c r="F363" t="s">
        <v>622</v>
      </c>
      <c r="G363" s="1">
        <v>39099</v>
      </c>
      <c r="H363" s="2">
        <v>845</v>
      </c>
    </row>
    <row r="364" spans="1:8" ht="12.75">
      <c r="A364" t="s">
        <v>619</v>
      </c>
      <c r="B364">
        <v>258</v>
      </c>
      <c r="C364" t="s">
        <v>702</v>
      </c>
      <c r="D364" t="s">
        <v>10</v>
      </c>
      <c r="E364" t="s">
        <v>11</v>
      </c>
      <c r="F364" t="s">
        <v>622</v>
      </c>
      <c r="G364" s="1">
        <v>39099</v>
      </c>
      <c r="H364" s="2">
        <v>845</v>
      </c>
    </row>
    <row r="365" spans="1:8" ht="12.75">
      <c r="A365" t="s">
        <v>619</v>
      </c>
      <c r="B365">
        <v>258</v>
      </c>
      <c r="C365" t="s">
        <v>703</v>
      </c>
      <c r="D365" t="s">
        <v>10</v>
      </c>
      <c r="E365" t="s">
        <v>11</v>
      </c>
      <c r="F365" t="s">
        <v>622</v>
      </c>
      <c r="G365" s="1">
        <v>39099</v>
      </c>
      <c r="H365" s="2">
        <v>895</v>
      </c>
    </row>
    <row r="366" spans="1:8" ht="12.75">
      <c r="A366" t="s">
        <v>619</v>
      </c>
      <c r="B366">
        <v>258</v>
      </c>
      <c r="C366" t="s">
        <v>704</v>
      </c>
      <c r="D366" t="s">
        <v>10</v>
      </c>
      <c r="E366" t="s">
        <v>11</v>
      </c>
      <c r="F366" t="s">
        <v>622</v>
      </c>
      <c r="G366" s="1">
        <v>39099</v>
      </c>
      <c r="H366" s="2">
        <v>1185.75</v>
      </c>
    </row>
    <row r="367" spans="1:8" ht="12.75">
      <c r="A367" t="s">
        <v>619</v>
      </c>
      <c r="B367">
        <v>258</v>
      </c>
      <c r="C367" t="s">
        <v>705</v>
      </c>
      <c r="D367" t="s">
        <v>10</v>
      </c>
      <c r="E367" t="s">
        <v>11</v>
      </c>
      <c r="F367" t="s">
        <v>622</v>
      </c>
      <c r="G367" s="1">
        <v>39099</v>
      </c>
      <c r="H367" s="2">
        <v>1185.75</v>
      </c>
    </row>
    <row r="368" spans="1:8" ht="12.75">
      <c r="A368" t="s">
        <v>619</v>
      </c>
      <c r="B368">
        <v>262</v>
      </c>
      <c r="C368" t="s">
        <v>706</v>
      </c>
      <c r="D368" t="s">
        <v>10</v>
      </c>
      <c r="E368" t="s">
        <v>11</v>
      </c>
      <c r="F368" t="s">
        <v>622</v>
      </c>
      <c r="G368" s="1">
        <v>39099</v>
      </c>
      <c r="H368" s="2">
        <v>455.27</v>
      </c>
    </row>
    <row r="369" spans="1:8" ht="12.75">
      <c r="A369" t="s">
        <v>619</v>
      </c>
      <c r="B369">
        <v>262</v>
      </c>
      <c r="C369" t="s">
        <v>707</v>
      </c>
      <c r="D369" t="s">
        <v>10</v>
      </c>
      <c r="E369" t="s">
        <v>11</v>
      </c>
      <c r="F369" t="s">
        <v>622</v>
      </c>
      <c r="G369" s="1">
        <v>39099</v>
      </c>
      <c r="H369" s="2">
        <v>26.9</v>
      </c>
    </row>
    <row r="370" spans="1:8" ht="12.75">
      <c r="A370" t="s">
        <v>619</v>
      </c>
      <c r="B370">
        <v>262</v>
      </c>
      <c r="C370" t="s">
        <v>708</v>
      </c>
      <c r="D370" t="s">
        <v>10</v>
      </c>
      <c r="E370" t="s">
        <v>11</v>
      </c>
      <c r="F370" t="s">
        <v>622</v>
      </c>
      <c r="G370" s="1">
        <v>39099</v>
      </c>
      <c r="H370" s="2">
        <v>351.27</v>
      </c>
    </row>
    <row r="371" spans="1:8" ht="12.75">
      <c r="A371" t="s">
        <v>619</v>
      </c>
      <c r="B371">
        <v>262</v>
      </c>
      <c r="C371" t="s">
        <v>709</v>
      </c>
      <c r="D371" t="s">
        <v>10</v>
      </c>
      <c r="E371" t="s">
        <v>11</v>
      </c>
      <c r="F371" t="s">
        <v>622</v>
      </c>
      <c r="G371" s="1">
        <v>39099</v>
      </c>
      <c r="H371" s="2">
        <v>403.12</v>
      </c>
    </row>
    <row r="372" spans="1:8" ht="12.75">
      <c r="A372" t="s">
        <v>619</v>
      </c>
      <c r="B372">
        <v>262</v>
      </c>
      <c r="C372" t="s">
        <v>710</v>
      </c>
      <c r="D372" t="s">
        <v>10</v>
      </c>
      <c r="E372" t="s">
        <v>11</v>
      </c>
      <c r="F372" t="s">
        <v>622</v>
      </c>
      <c r="G372" s="1">
        <v>39099</v>
      </c>
      <c r="H372" s="2">
        <v>12.22</v>
      </c>
    </row>
    <row r="373" spans="1:8" ht="12.75">
      <c r="A373" t="s">
        <v>619</v>
      </c>
      <c r="B373">
        <v>262</v>
      </c>
      <c r="C373" t="s">
        <v>711</v>
      </c>
      <c r="D373" t="s">
        <v>10</v>
      </c>
      <c r="E373" t="s">
        <v>11</v>
      </c>
      <c r="F373" t="s">
        <v>622</v>
      </c>
      <c r="G373" s="1">
        <v>39099</v>
      </c>
      <c r="H373" s="2">
        <v>204.48</v>
      </c>
    </row>
    <row r="374" spans="1:8" ht="12.75">
      <c r="A374" t="s">
        <v>619</v>
      </c>
      <c r="B374">
        <v>262</v>
      </c>
      <c r="C374" t="s">
        <v>712</v>
      </c>
      <c r="D374" t="s">
        <v>10</v>
      </c>
      <c r="E374" t="s">
        <v>11</v>
      </c>
      <c r="F374" t="s">
        <v>622</v>
      </c>
      <c r="G374" s="1">
        <v>39099</v>
      </c>
      <c r="H374" s="2">
        <v>406.54</v>
      </c>
    </row>
    <row r="375" spans="1:8" ht="12.75">
      <c r="A375" t="s">
        <v>619</v>
      </c>
      <c r="B375">
        <v>262</v>
      </c>
      <c r="C375" t="s">
        <v>713</v>
      </c>
      <c r="D375" t="s">
        <v>10</v>
      </c>
      <c r="E375" t="s">
        <v>11</v>
      </c>
      <c r="F375" t="s">
        <v>622</v>
      </c>
      <c r="G375" s="1">
        <v>39099</v>
      </c>
      <c r="H375" s="2">
        <v>46.5</v>
      </c>
    </row>
    <row r="376" spans="1:8" ht="12.75">
      <c r="A376" t="s">
        <v>619</v>
      </c>
      <c r="B376">
        <v>262</v>
      </c>
      <c r="C376" t="s">
        <v>714</v>
      </c>
      <c r="D376" t="s">
        <v>10</v>
      </c>
      <c r="E376" t="s">
        <v>11</v>
      </c>
      <c r="F376" t="s">
        <v>622</v>
      </c>
      <c r="G376" s="1">
        <v>39099</v>
      </c>
      <c r="H376" s="2">
        <v>180</v>
      </c>
    </row>
    <row r="377" spans="1:8" ht="12.75">
      <c r="A377" t="s">
        <v>619</v>
      </c>
      <c r="B377">
        <v>262</v>
      </c>
      <c r="C377" t="s">
        <v>715</v>
      </c>
      <c r="D377" t="s">
        <v>10</v>
      </c>
      <c r="E377" t="s">
        <v>11</v>
      </c>
      <c r="F377" t="s">
        <v>622</v>
      </c>
      <c r="G377" s="1">
        <v>39099</v>
      </c>
      <c r="H377" s="2">
        <v>35.47</v>
      </c>
    </row>
    <row r="378" spans="1:8" ht="12.75">
      <c r="A378" t="s">
        <v>619</v>
      </c>
      <c r="B378">
        <v>262</v>
      </c>
      <c r="C378" t="s">
        <v>716</v>
      </c>
      <c r="D378" t="s">
        <v>10</v>
      </c>
      <c r="E378" t="s">
        <v>11</v>
      </c>
      <c r="F378" t="s">
        <v>622</v>
      </c>
      <c r="G378" s="1">
        <v>39099</v>
      </c>
      <c r="H378" s="2">
        <v>201.5</v>
      </c>
    </row>
    <row r="379" spans="1:8" ht="12.75">
      <c r="A379" t="s">
        <v>619</v>
      </c>
      <c r="B379">
        <v>262</v>
      </c>
      <c r="C379" t="s">
        <v>717</v>
      </c>
      <c r="D379" t="s">
        <v>10</v>
      </c>
      <c r="E379" t="s">
        <v>11</v>
      </c>
      <c r="F379" t="s">
        <v>622</v>
      </c>
      <c r="G379" s="1">
        <v>39099</v>
      </c>
      <c r="H379" s="2">
        <v>711.75</v>
      </c>
    </row>
    <row r="380" spans="1:8" ht="12.75">
      <c r="A380" t="s">
        <v>619</v>
      </c>
      <c r="B380">
        <v>262</v>
      </c>
      <c r="C380" t="s">
        <v>718</v>
      </c>
      <c r="D380" t="s">
        <v>10</v>
      </c>
      <c r="E380" t="s">
        <v>11</v>
      </c>
      <c r="F380" t="s">
        <v>622</v>
      </c>
      <c r="G380" s="1">
        <v>39099</v>
      </c>
      <c r="H380" s="2">
        <v>57.1</v>
      </c>
    </row>
    <row r="381" spans="1:8" ht="12.75">
      <c r="A381" t="s">
        <v>619</v>
      </c>
      <c r="B381">
        <v>267</v>
      </c>
      <c r="C381" t="s">
        <v>719</v>
      </c>
      <c r="D381" t="s">
        <v>10</v>
      </c>
      <c r="E381" t="s">
        <v>11</v>
      </c>
      <c r="F381" t="s">
        <v>622</v>
      </c>
      <c r="G381" s="1">
        <v>39099</v>
      </c>
      <c r="H381" s="2">
        <v>224.96</v>
      </c>
    </row>
    <row r="382" spans="1:8" ht="12.75">
      <c r="A382" t="s">
        <v>619</v>
      </c>
      <c r="B382">
        <v>312</v>
      </c>
      <c r="C382" t="s">
        <v>720</v>
      </c>
      <c r="D382" t="s">
        <v>10</v>
      </c>
      <c r="E382" t="s">
        <v>11</v>
      </c>
      <c r="F382" t="s">
        <v>622</v>
      </c>
      <c r="G382" s="1">
        <v>39099</v>
      </c>
      <c r="H382" s="2">
        <v>625</v>
      </c>
    </row>
    <row r="383" spans="1:8" ht="12.75">
      <c r="A383" t="s">
        <v>619</v>
      </c>
      <c r="B383">
        <v>230</v>
      </c>
      <c r="C383" t="s">
        <v>721</v>
      </c>
      <c r="D383" t="s">
        <v>10</v>
      </c>
      <c r="E383" t="s">
        <v>11</v>
      </c>
      <c r="F383" t="s">
        <v>622</v>
      </c>
      <c r="G383" s="1">
        <v>39099</v>
      </c>
      <c r="H383" s="2">
        <v>51.75</v>
      </c>
    </row>
    <row r="384" spans="1:8" ht="12.75">
      <c r="A384" t="s">
        <v>619</v>
      </c>
      <c r="B384">
        <v>230</v>
      </c>
      <c r="C384" t="s">
        <v>722</v>
      </c>
      <c r="D384" t="s">
        <v>10</v>
      </c>
      <c r="E384" t="s">
        <v>11</v>
      </c>
      <c r="F384" t="s">
        <v>622</v>
      </c>
      <c r="G384" s="1">
        <v>39099</v>
      </c>
      <c r="H384" s="2">
        <v>45.54</v>
      </c>
    </row>
    <row r="385" spans="1:8" ht="12.75">
      <c r="A385" t="s">
        <v>619</v>
      </c>
      <c r="B385">
        <v>230</v>
      </c>
      <c r="C385" t="s">
        <v>723</v>
      </c>
      <c r="D385" t="s">
        <v>10</v>
      </c>
      <c r="E385" t="s">
        <v>11</v>
      </c>
      <c r="F385" t="s">
        <v>622</v>
      </c>
      <c r="G385" s="1">
        <v>39099</v>
      </c>
      <c r="H385" s="2">
        <v>45.57</v>
      </c>
    </row>
    <row r="386" spans="1:8" ht="12.75">
      <c r="A386" t="s">
        <v>619</v>
      </c>
      <c r="B386">
        <v>230</v>
      </c>
      <c r="C386" t="s">
        <v>724</v>
      </c>
      <c r="D386" t="s">
        <v>10</v>
      </c>
      <c r="E386" t="s">
        <v>11</v>
      </c>
      <c r="F386" t="s">
        <v>622</v>
      </c>
      <c r="G386" s="1">
        <v>39099</v>
      </c>
      <c r="H386" s="2">
        <v>2872.9</v>
      </c>
    </row>
    <row r="387" spans="1:8" ht="12.75">
      <c r="A387" t="s">
        <v>619</v>
      </c>
      <c r="B387">
        <v>230</v>
      </c>
      <c r="C387" t="s">
        <v>725</v>
      </c>
      <c r="D387" t="s">
        <v>10</v>
      </c>
      <c r="E387" t="s">
        <v>11</v>
      </c>
      <c r="F387" t="s">
        <v>622</v>
      </c>
      <c r="G387" s="1">
        <v>39099</v>
      </c>
      <c r="H387" s="2">
        <v>28.43</v>
      </c>
    </row>
    <row r="388" spans="1:8" ht="12.75">
      <c r="A388" t="s">
        <v>619</v>
      </c>
      <c r="B388">
        <v>250</v>
      </c>
      <c r="C388" t="s">
        <v>670</v>
      </c>
      <c r="D388" t="s">
        <v>35</v>
      </c>
      <c r="E388" t="s">
        <v>636</v>
      </c>
      <c r="F388" t="s">
        <v>753</v>
      </c>
      <c r="G388" s="1">
        <v>39086</v>
      </c>
      <c r="H388" s="2">
        <v>13848</v>
      </c>
    </row>
    <row r="389" spans="1:8" ht="12.75">
      <c r="A389" t="s">
        <v>619</v>
      </c>
      <c r="B389">
        <v>250</v>
      </c>
      <c r="C389" t="s">
        <v>671</v>
      </c>
      <c r="D389" t="s">
        <v>35</v>
      </c>
      <c r="E389" t="s">
        <v>637</v>
      </c>
      <c r="F389">
        <v>3778</v>
      </c>
      <c r="G389" s="1">
        <v>39085</v>
      </c>
      <c r="H389" s="2">
        <v>27500</v>
      </c>
    </row>
    <row r="390" spans="1:8" ht="12.75">
      <c r="A390" t="s">
        <v>619</v>
      </c>
      <c r="B390">
        <v>250</v>
      </c>
      <c r="C390" t="s">
        <v>672</v>
      </c>
      <c r="D390" t="s">
        <v>35</v>
      </c>
      <c r="E390" t="s">
        <v>637</v>
      </c>
      <c r="F390">
        <v>3778</v>
      </c>
      <c r="G390" s="1">
        <v>39085</v>
      </c>
      <c r="H390" s="2">
        <v>15890.35</v>
      </c>
    </row>
    <row r="391" spans="1:8" ht="12.75">
      <c r="A391" t="s">
        <v>619</v>
      </c>
      <c r="B391">
        <v>250</v>
      </c>
      <c r="C391" t="s">
        <v>673</v>
      </c>
      <c r="D391" t="s">
        <v>35</v>
      </c>
      <c r="E391" t="s">
        <v>638</v>
      </c>
      <c r="F391" t="s">
        <v>754</v>
      </c>
      <c r="G391" s="1">
        <v>39082</v>
      </c>
      <c r="H391" s="2">
        <v>19204.14</v>
      </c>
    </row>
    <row r="392" spans="1:8" ht="12.75">
      <c r="A392" t="s">
        <v>619</v>
      </c>
      <c r="B392">
        <v>250</v>
      </c>
      <c r="C392" t="s">
        <v>674</v>
      </c>
      <c r="D392" t="s">
        <v>35</v>
      </c>
      <c r="E392" t="s">
        <v>638</v>
      </c>
      <c r="F392" t="s">
        <v>754</v>
      </c>
      <c r="G392" s="1">
        <v>39082</v>
      </c>
      <c r="H392" s="2">
        <v>15773.29</v>
      </c>
    </row>
    <row r="393" spans="1:8" ht="12.75">
      <c r="A393" t="s">
        <v>619</v>
      </c>
      <c r="B393">
        <v>250</v>
      </c>
      <c r="C393" t="s">
        <v>675</v>
      </c>
      <c r="D393" t="s">
        <v>35</v>
      </c>
      <c r="E393" t="s">
        <v>639</v>
      </c>
      <c r="F393" t="s">
        <v>755</v>
      </c>
      <c r="G393" s="1">
        <v>39085</v>
      </c>
      <c r="H393" s="2">
        <v>29075</v>
      </c>
    </row>
    <row r="394" spans="1:8" ht="12.75">
      <c r="A394" t="s">
        <v>619</v>
      </c>
      <c r="B394">
        <v>254</v>
      </c>
      <c r="C394" t="s">
        <v>726</v>
      </c>
      <c r="D394" t="s">
        <v>10</v>
      </c>
      <c r="E394" t="s">
        <v>11</v>
      </c>
      <c r="F394" t="s">
        <v>766</v>
      </c>
      <c r="G394" s="1">
        <v>39100</v>
      </c>
      <c r="H394" s="2">
        <v>1635</v>
      </c>
    </row>
    <row r="395" spans="1:8" ht="12.75">
      <c r="A395" t="s">
        <v>619</v>
      </c>
      <c r="B395">
        <v>258</v>
      </c>
      <c r="C395" t="s">
        <v>734</v>
      </c>
      <c r="D395" t="s">
        <v>183</v>
      </c>
      <c r="E395" t="s">
        <v>182</v>
      </c>
      <c r="F395" t="s">
        <v>769</v>
      </c>
      <c r="G395" s="1">
        <v>39082</v>
      </c>
      <c r="H395" s="2">
        <v>50000</v>
      </c>
    </row>
    <row r="396" spans="1:8" ht="12.75">
      <c r="A396" t="s">
        <v>619</v>
      </c>
      <c r="B396">
        <v>312</v>
      </c>
      <c r="C396" t="s">
        <v>727</v>
      </c>
      <c r="D396" t="s">
        <v>10</v>
      </c>
      <c r="E396" t="s">
        <v>11</v>
      </c>
      <c r="F396" t="s">
        <v>767</v>
      </c>
      <c r="G396" s="1">
        <v>39099</v>
      </c>
      <c r="H396" s="2">
        <v>979.45</v>
      </c>
    </row>
    <row r="397" spans="1:8" ht="12.75">
      <c r="A397" t="s">
        <v>620</v>
      </c>
      <c r="B397">
        <v>254</v>
      </c>
      <c r="C397" t="s">
        <v>676</v>
      </c>
      <c r="D397" t="s">
        <v>35</v>
      </c>
      <c r="E397" t="s">
        <v>640</v>
      </c>
      <c r="F397">
        <v>75532</v>
      </c>
      <c r="G397" s="1">
        <v>39085</v>
      </c>
      <c r="H397" s="2">
        <v>100000</v>
      </c>
    </row>
    <row r="398" spans="1:8" ht="12.75">
      <c r="A398" t="s">
        <v>620</v>
      </c>
      <c r="B398">
        <v>254</v>
      </c>
      <c r="C398" t="s">
        <v>677</v>
      </c>
      <c r="D398" t="s">
        <v>35</v>
      </c>
      <c r="E398" t="s">
        <v>758</v>
      </c>
      <c r="F398" t="s">
        <v>756</v>
      </c>
      <c r="G398" s="1">
        <v>39082</v>
      </c>
      <c r="H398" s="2">
        <v>208880.32</v>
      </c>
    </row>
    <row r="399" spans="1:8" ht="12.75">
      <c r="A399" t="s">
        <v>620</v>
      </c>
      <c r="B399">
        <v>254</v>
      </c>
      <c r="C399" t="s">
        <v>678</v>
      </c>
      <c r="D399" t="s">
        <v>35</v>
      </c>
      <c r="E399" t="s">
        <v>760</v>
      </c>
      <c r="F399" t="s">
        <v>757</v>
      </c>
      <c r="G399" s="1">
        <v>39082</v>
      </c>
      <c r="H399" s="2">
        <v>628686.5</v>
      </c>
    </row>
    <row r="400" spans="1:8" ht="12.75">
      <c r="A400" t="s">
        <v>620</v>
      </c>
      <c r="B400">
        <v>258</v>
      </c>
      <c r="C400" t="s">
        <v>679</v>
      </c>
      <c r="D400" t="s">
        <v>35</v>
      </c>
      <c r="E400" t="s">
        <v>759</v>
      </c>
      <c r="F400" t="s">
        <v>761</v>
      </c>
      <c r="G400" s="1">
        <v>39082</v>
      </c>
      <c r="H400" s="2">
        <v>316058.7</v>
      </c>
    </row>
    <row r="401" spans="1:8" ht="12.75">
      <c r="A401" t="s">
        <v>620</v>
      </c>
      <c r="B401">
        <v>210</v>
      </c>
      <c r="C401" t="s">
        <v>728</v>
      </c>
      <c r="D401" t="s">
        <v>10</v>
      </c>
      <c r="E401" t="s">
        <v>11</v>
      </c>
      <c r="F401" t="s">
        <v>768</v>
      </c>
      <c r="G401" s="1">
        <v>39100</v>
      </c>
      <c r="H401" s="2">
        <v>433.61</v>
      </c>
    </row>
    <row r="402" spans="1:8" ht="12.75">
      <c r="A402" t="s">
        <v>620</v>
      </c>
      <c r="B402">
        <v>210</v>
      </c>
      <c r="C402" t="s">
        <v>729</v>
      </c>
      <c r="D402" t="s">
        <v>10</v>
      </c>
      <c r="E402" t="s">
        <v>11</v>
      </c>
      <c r="F402" t="s">
        <v>768</v>
      </c>
      <c r="G402" s="1">
        <v>39100</v>
      </c>
      <c r="H402" s="2">
        <v>445.47</v>
      </c>
    </row>
    <row r="403" spans="1:8" ht="12.75">
      <c r="A403" t="s">
        <v>620</v>
      </c>
      <c r="B403">
        <v>210</v>
      </c>
      <c r="C403" t="s">
        <v>730</v>
      </c>
      <c r="D403" t="s">
        <v>10</v>
      </c>
      <c r="E403" t="s">
        <v>11</v>
      </c>
      <c r="F403" t="s">
        <v>768</v>
      </c>
      <c r="G403" s="1">
        <v>39100</v>
      </c>
      <c r="H403" s="2">
        <v>198.64</v>
      </c>
    </row>
    <row r="404" spans="1:8" ht="12.75">
      <c r="A404" t="s">
        <v>620</v>
      </c>
      <c r="B404">
        <v>210</v>
      </c>
      <c r="C404" t="s">
        <v>731</v>
      </c>
      <c r="D404" t="s">
        <v>10</v>
      </c>
      <c r="E404" t="s">
        <v>11</v>
      </c>
      <c r="F404" t="s">
        <v>768</v>
      </c>
      <c r="G404" s="1">
        <v>39100</v>
      </c>
      <c r="H404" s="2">
        <v>959.69</v>
      </c>
    </row>
    <row r="405" spans="1:8" ht="12.75">
      <c r="A405" t="s">
        <v>620</v>
      </c>
      <c r="B405">
        <v>210</v>
      </c>
      <c r="C405" t="s">
        <v>732</v>
      </c>
      <c r="D405" t="s">
        <v>10</v>
      </c>
      <c r="E405" t="s">
        <v>11</v>
      </c>
      <c r="F405" t="s">
        <v>768</v>
      </c>
      <c r="G405" s="1">
        <v>39100</v>
      </c>
      <c r="H405" s="2">
        <v>1215.81</v>
      </c>
    </row>
    <row r="406" spans="1:8" ht="12.75">
      <c r="A406" t="s">
        <v>620</v>
      </c>
      <c r="B406">
        <v>210</v>
      </c>
      <c r="C406" t="s">
        <v>733</v>
      </c>
      <c r="D406" t="s">
        <v>10</v>
      </c>
      <c r="E406" t="s">
        <v>11</v>
      </c>
      <c r="F406" t="s">
        <v>768</v>
      </c>
      <c r="G406" s="1">
        <v>39100</v>
      </c>
      <c r="H406" s="2">
        <v>703.44</v>
      </c>
    </row>
    <row r="407" spans="1:8" ht="12.75">
      <c r="A407" t="s">
        <v>620</v>
      </c>
      <c r="B407">
        <v>210</v>
      </c>
      <c r="C407" t="s">
        <v>658</v>
      </c>
      <c r="D407" t="s">
        <v>20</v>
      </c>
      <c r="E407" t="s">
        <v>641</v>
      </c>
      <c r="F407" t="s">
        <v>743</v>
      </c>
      <c r="G407" s="1">
        <v>39102</v>
      </c>
      <c r="H407" s="2">
        <v>152.4</v>
      </c>
    </row>
    <row r="408" spans="1:8" ht="12.75">
      <c r="A408" t="s">
        <v>620</v>
      </c>
      <c r="B408">
        <v>210</v>
      </c>
      <c r="C408" t="s">
        <v>659</v>
      </c>
      <c r="D408" t="s">
        <v>20</v>
      </c>
      <c r="E408" t="s">
        <v>642</v>
      </c>
      <c r="F408" t="s">
        <v>744</v>
      </c>
      <c r="G408" s="1">
        <v>39102</v>
      </c>
      <c r="H408" s="2">
        <v>133.01</v>
      </c>
    </row>
    <row r="409" spans="1:8" ht="12.75">
      <c r="A409" t="s">
        <v>620</v>
      </c>
      <c r="B409">
        <v>210</v>
      </c>
      <c r="C409" t="s">
        <v>660</v>
      </c>
      <c r="D409" t="s">
        <v>20</v>
      </c>
      <c r="E409" t="s">
        <v>643</v>
      </c>
      <c r="F409" t="s">
        <v>745</v>
      </c>
      <c r="G409" s="1">
        <v>39102</v>
      </c>
      <c r="H409" s="2">
        <v>182.18</v>
      </c>
    </row>
    <row r="410" spans="1:8" ht="12.75">
      <c r="A410" t="s">
        <v>620</v>
      </c>
      <c r="B410">
        <v>210</v>
      </c>
      <c r="C410" t="s">
        <v>661</v>
      </c>
      <c r="D410" t="s">
        <v>20</v>
      </c>
      <c r="E410" t="s">
        <v>644</v>
      </c>
      <c r="F410" t="s">
        <v>746</v>
      </c>
      <c r="G410" s="1">
        <v>39102</v>
      </c>
      <c r="H410" s="2">
        <v>164.26</v>
      </c>
    </row>
    <row r="411" spans="1:8" ht="12.75">
      <c r="A411" t="s">
        <v>620</v>
      </c>
      <c r="B411">
        <v>210</v>
      </c>
      <c r="C411" t="s">
        <v>662</v>
      </c>
      <c r="D411" t="s">
        <v>20</v>
      </c>
      <c r="E411" t="s">
        <v>644</v>
      </c>
      <c r="F411" t="s">
        <v>746</v>
      </c>
      <c r="G411" s="1">
        <v>39102</v>
      </c>
      <c r="H411" s="2">
        <v>326.63</v>
      </c>
    </row>
    <row r="412" spans="1:8" ht="12.75">
      <c r="A412" t="s">
        <v>620</v>
      </c>
      <c r="B412">
        <v>210</v>
      </c>
      <c r="C412" t="s">
        <v>663</v>
      </c>
      <c r="D412" t="s">
        <v>20</v>
      </c>
      <c r="E412" t="s">
        <v>645</v>
      </c>
      <c r="F412" t="s">
        <v>747</v>
      </c>
      <c r="G412" s="1">
        <v>39102</v>
      </c>
      <c r="H412" s="2">
        <v>270.02</v>
      </c>
    </row>
    <row r="413" ht="12.75">
      <c r="H413" s="2"/>
    </row>
    <row r="414" ht="12.75">
      <c r="H414" s="2"/>
    </row>
    <row r="415" ht="12.75">
      <c r="H415" s="2"/>
    </row>
    <row r="416" ht="12.75">
      <c r="H416" s="2"/>
    </row>
  </sheetData>
  <printOptions/>
  <pageMargins left="0.75" right="0.75" top="1" bottom="1" header="0.5" footer="0.5"/>
  <pageSetup horizontalDpi="600" verticalDpi="600" orientation="landscape" scale="90" r:id="rId3"/>
  <headerFooter alignWithMargins="0">
    <oddFooter>&amp;LMatt H. Evans | &amp;P&amp;CRaw Cost Data - Jan 2007&amp;RCost Data Integrity Project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37">
      <selection activeCell="A1" sqref="A1"/>
    </sheetView>
  </sheetViews>
  <sheetFormatPr defaultColWidth="9.140625" defaultRowHeight="12.75"/>
  <cols>
    <col min="1" max="1" width="14.00390625" style="0" bestFit="1" customWidth="1"/>
    <col min="2" max="6" width="12.421875" style="0" bestFit="1" customWidth="1"/>
    <col min="7" max="7" width="11.00390625" style="0" bestFit="1" customWidth="1"/>
    <col min="9" max="9" width="14.421875" style="0" customWidth="1"/>
  </cols>
  <sheetData>
    <row r="1" spans="1:11" ht="18">
      <c r="A1" s="4"/>
      <c r="B1" s="4"/>
      <c r="C1" s="5" t="s">
        <v>770</v>
      </c>
      <c r="D1" s="4"/>
      <c r="E1" s="4"/>
      <c r="F1" s="4"/>
      <c r="G1" s="4"/>
      <c r="H1" s="4"/>
      <c r="I1" s="4"/>
      <c r="J1" s="4"/>
      <c r="K1" s="4"/>
    </row>
    <row r="3" spans="1:9" ht="12.75">
      <c r="A3" s="9" t="s">
        <v>771</v>
      </c>
      <c r="B3" s="9" t="s">
        <v>3</v>
      </c>
      <c r="C3" s="7"/>
      <c r="D3" s="7"/>
      <c r="E3" s="7"/>
      <c r="F3" s="7"/>
      <c r="G3" s="8"/>
      <c r="I3" s="23" t="s">
        <v>780</v>
      </c>
    </row>
    <row r="4" spans="1:7" ht="12.75">
      <c r="A4" s="9" t="s">
        <v>0</v>
      </c>
      <c r="B4" s="24" t="s">
        <v>202</v>
      </c>
      <c r="C4" s="25" t="s">
        <v>10</v>
      </c>
      <c r="D4" s="25" t="s">
        <v>20</v>
      </c>
      <c r="E4" s="25" t="s">
        <v>183</v>
      </c>
      <c r="F4" s="25" t="s">
        <v>35</v>
      </c>
      <c r="G4" s="10" t="s">
        <v>772</v>
      </c>
    </row>
    <row r="5" spans="1:9" ht="12.75">
      <c r="A5" s="6" t="s">
        <v>97</v>
      </c>
      <c r="B5" s="13"/>
      <c r="C5" s="14">
        <v>1372.55</v>
      </c>
      <c r="D5" s="14">
        <v>1374.3</v>
      </c>
      <c r="E5" s="14"/>
      <c r="F5" s="14">
        <v>381173.88</v>
      </c>
      <c r="G5" s="15">
        <v>383920.73</v>
      </c>
      <c r="I5" t="s">
        <v>774</v>
      </c>
    </row>
    <row r="6" spans="1:9" ht="12.75">
      <c r="A6" s="12" t="s">
        <v>619</v>
      </c>
      <c r="B6" s="16"/>
      <c r="C6" s="17">
        <v>19545.72</v>
      </c>
      <c r="D6" s="17">
        <v>1540.2</v>
      </c>
      <c r="E6" s="17">
        <v>50000</v>
      </c>
      <c r="F6" s="17">
        <v>1159585.86</v>
      </c>
      <c r="G6" s="18">
        <v>1230671.78</v>
      </c>
      <c r="I6" t="s">
        <v>775</v>
      </c>
    </row>
    <row r="7" spans="1:9" ht="12.75">
      <c r="A7" s="12" t="s">
        <v>545</v>
      </c>
      <c r="B7" s="16"/>
      <c r="C7" s="17">
        <v>23524.85</v>
      </c>
      <c r="D7" s="17"/>
      <c r="E7" s="17"/>
      <c r="F7" s="17"/>
      <c r="G7" s="18">
        <v>23524.85</v>
      </c>
      <c r="I7" t="s">
        <v>776</v>
      </c>
    </row>
    <row r="8" spans="1:9" ht="12.75">
      <c r="A8" s="12" t="s">
        <v>308</v>
      </c>
      <c r="B8" s="16">
        <v>16744.65</v>
      </c>
      <c r="C8" s="17">
        <v>53687.52</v>
      </c>
      <c r="D8" s="17">
        <v>21547.22</v>
      </c>
      <c r="E8" s="17"/>
      <c r="F8" s="17">
        <v>1819911.66</v>
      </c>
      <c r="G8" s="18">
        <v>1911891.05</v>
      </c>
      <c r="I8" t="s">
        <v>777</v>
      </c>
    </row>
    <row r="9" spans="1:9" ht="12.75">
      <c r="A9" s="12" t="s">
        <v>163</v>
      </c>
      <c r="B9" s="16"/>
      <c r="C9" s="17"/>
      <c r="D9" s="17"/>
      <c r="E9" s="17"/>
      <c r="F9" s="17">
        <v>147913.46</v>
      </c>
      <c r="G9" s="18">
        <v>147913.46</v>
      </c>
      <c r="I9" t="s">
        <v>778</v>
      </c>
    </row>
    <row r="10" spans="1:7" ht="12.75">
      <c r="A10" s="12" t="s">
        <v>241</v>
      </c>
      <c r="B10" s="16">
        <v>499</v>
      </c>
      <c r="C10" s="17">
        <v>8159.47</v>
      </c>
      <c r="D10" s="17">
        <v>5609.42</v>
      </c>
      <c r="E10" s="17"/>
      <c r="F10" s="17">
        <v>347506.9</v>
      </c>
      <c r="G10" s="18">
        <v>361774.79</v>
      </c>
    </row>
    <row r="11" spans="1:7" ht="12.75">
      <c r="A11" s="12" t="s">
        <v>8</v>
      </c>
      <c r="B11" s="16"/>
      <c r="C11" s="17">
        <v>8142.44</v>
      </c>
      <c r="D11" s="17">
        <v>1443.04</v>
      </c>
      <c r="E11" s="17"/>
      <c r="F11" s="17">
        <v>1714.95</v>
      </c>
      <c r="G11" s="18">
        <v>11300.43</v>
      </c>
    </row>
    <row r="12" spans="1:9" ht="12.75">
      <c r="A12" s="12" t="s">
        <v>611</v>
      </c>
      <c r="B12" s="16"/>
      <c r="C12" s="17">
        <v>2789.06</v>
      </c>
      <c r="D12" s="17">
        <v>1659.7</v>
      </c>
      <c r="E12" s="17"/>
      <c r="F12" s="17"/>
      <c r="G12" s="18">
        <v>4448.76</v>
      </c>
      <c r="I12" t="s">
        <v>779</v>
      </c>
    </row>
    <row r="13" spans="1:9" ht="12.75">
      <c r="A13" s="12" t="s">
        <v>618</v>
      </c>
      <c r="B13" s="16"/>
      <c r="C13" s="17">
        <v>10511.26</v>
      </c>
      <c r="D13" s="17">
        <v>2703.09</v>
      </c>
      <c r="E13" s="17"/>
      <c r="F13" s="17"/>
      <c r="G13" s="18">
        <v>13214.35</v>
      </c>
      <c r="I13" s="17">
        <v>6879372.490000001</v>
      </c>
    </row>
    <row r="14" spans="1:9" ht="12.75">
      <c r="A14" s="12" t="s">
        <v>168</v>
      </c>
      <c r="B14" s="16"/>
      <c r="C14" s="17">
        <v>3739.39</v>
      </c>
      <c r="D14" s="17">
        <v>2108.34</v>
      </c>
      <c r="E14" s="17"/>
      <c r="F14" s="17">
        <v>12250</v>
      </c>
      <c r="G14" s="18">
        <v>18097.73</v>
      </c>
      <c r="I14" s="17">
        <v>160668.87</v>
      </c>
    </row>
    <row r="15" spans="1:9" ht="12.75">
      <c r="A15" s="12" t="s">
        <v>120</v>
      </c>
      <c r="B15" s="16"/>
      <c r="C15" s="17">
        <v>6532.44</v>
      </c>
      <c r="D15" s="17">
        <v>1559.95</v>
      </c>
      <c r="E15" s="17"/>
      <c r="F15" s="17">
        <v>69339.97</v>
      </c>
      <c r="G15" s="18">
        <v>77432.36</v>
      </c>
      <c r="I15" s="17">
        <v>50000</v>
      </c>
    </row>
    <row r="16" spans="1:9" ht="12.75">
      <c r="A16" s="12" t="s">
        <v>147</v>
      </c>
      <c r="B16" s="16"/>
      <c r="C16" s="17">
        <v>1895.44</v>
      </c>
      <c r="D16" s="17">
        <v>3735.99</v>
      </c>
      <c r="E16" s="17"/>
      <c r="F16" s="17"/>
      <c r="G16" s="18">
        <v>5631.43</v>
      </c>
      <c r="I16" s="17">
        <v>49056.14</v>
      </c>
    </row>
    <row r="17" spans="1:9" ht="12.75">
      <c r="A17" s="12" t="s">
        <v>42</v>
      </c>
      <c r="B17" s="16"/>
      <c r="C17" s="17"/>
      <c r="D17" s="17">
        <v>778.49</v>
      </c>
      <c r="E17" s="17"/>
      <c r="F17" s="17">
        <v>1203.72</v>
      </c>
      <c r="G17" s="18">
        <v>1982.21</v>
      </c>
      <c r="I17" s="17">
        <v>17330.99</v>
      </c>
    </row>
    <row r="18" spans="1:9" ht="12.75">
      <c r="A18" s="12" t="s">
        <v>116</v>
      </c>
      <c r="B18" s="16"/>
      <c r="C18" s="17"/>
      <c r="D18" s="17"/>
      <c r="E18" s="17"/>
      <c r="F18" s="17">
        <v>32656</v>
      </c>
      <c r="G18" s="18">
        <v>32656</v>
      </c>
      <c r="I18" s="17"/>
    </row>
    <row r="19" spans="1:9" ht="12.75">
      <c r="A19" s="12" t="s">
        <v>620</v>
      </c>
      <c r="B19" s="16"/>
      <c r="C19" s="17">
        <v>3956.66</v>
      </c>
      <c r="D19" s="17">
        <v>1228.5</v>
      </c>
      <c r="E19" s="17"/>
      <c r="F19" s="17">
        <v>1253625.52</v>
      </c>
      <c r="G19" s="18">
        <v>1258810.68</v>
      </c>
      <c r="I19" s="17"/>
    </row>
    <row r="20" spans="1:7" ht="12.75">
      <c r="A20" s="12" t="s">
        <v>54</v>
      </c>
      <c r="B20" s="16"/>
      <c r="C20" s="17">
        <v>7159.59</v>
      </c>
      <c r="D20" s="17">
        <v>878.06</v>
      </c>
      <c r="E20" s="17"/>
      <c r="F20" s="17">
        <v>1013289.76</v>
      </c>
      <c r="G20" s="18">
        <v>1021327.41</v>
      </c>
    </row>
    <row r="21" spans="1:7" ht="12.75">
      <c r="A21" s="12" t="s">
        <v>617</v>
      </c>
      <c r="B21" s="16"/>
      <c r="C21" s="17">
        <v>1204.15</v>
      </c>
      <c r="D21" s="17"/>
      <c r="E21" s="17"/>
      <c r="F21" s="17">
        <v>250733.59</v>
      </c>
      <c r="G21" s="18">
        <v>251937.74</v>
      </c>
    </row>
    <row r="22" spans="1:7" ht="12.75">
      <c r="A22" s="12" t="s">
        <v>181</v>
      </c>
      <c r="B22" s="16">
        <v>87.34</v>
      </c>
      <c r="C22" s="17">
        <v>1638.16</v>
      </c>
      <c r="D22" s="17">
        <v>1133.61</v>
      </c>
      <c r="E22" s="17"/>
      <c r="F22" s="17">
        <v>150734.73</v>
      </c>
      <c r="G22" s="18">
        <v>153593.84</v>
      </c>
    </row>
    <row r="23" spans="1:7" ht="12.75">
      <c r="A23" s="12" t="s">
        <v>180</v>
      </c>
      <c r="B23" s="16"/>
      <c r="C23" s="17">
        <v>6810.17</v>
      </c>
      <c r="D23" s="17">
        <v>1756.23</v>
      </c>
      <c r="E23" s="17"/>
      <c r="F23" s="17">
        <v>237732.49</v>
      </c>
      <c r="G23" s="18">
        <v>246298.89</v>
      </c>
    </row>
    <row r="24" spans="1:7" ht="12.75">
      <c r="A24" s="11" t="s">
        <v>772</v>
      </c>
      <c r="B24" s="19">
        <v>17330.99</v>
      </c>
      <c r="C24" s="20">
        <v>160668.87</v>
      </c>
      <c r="D24" s="20">
        <v>49056.14</v>
      </c>
      <c r="E24" s="20">
        <v>50000</v>
      </c>
      <c r="F24" s="20">
        <v>6879372.490000001</v>
      </c>
      <c r="G24" s="21">
        <v>7156428.489999999</v>
      </c>
    </row>
    <row r="27" ht="12.75">
      <c r="B27" s="22" t="s">
        <v>773</v>
      </c>
    </row>
  </sheetData>
  <printOptions/>
  <pageMargins left="0.75" right="0.75" top="1" bottom="1" header="0.5" footer="0.5"/>
  <pageSetup horizontalDpi="300" verticalDpi="300" orientation="landscape" r:id="rId2"/>
  <headerFooter alignWithMargins="0">
    <oddFooter>&amp;LMatt H. Evans&amp;RCost Data Integrity Project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28" sqref="C28"/>
    </sheetView>
  </sheetViews>
  <sheetFormatPr defaultColWidth="9.140625" defaultRowHeight="12.75"/>
  <cols>
    <col min="1" max="1" width="16.28125" style="0" customWidth="1"/>
    <col min="2" max="2" width="17.140625" style="0" customWidth="1"/>
    <col min="7" max="7" width="10.28125" style="0" customWidth="1"/>
  </cols>
  <sheetData>
    <row r="1" spans="1:7" ht="18">
      <c r="A1" s="5" t="s">
        <v>782</v>
      </c>
      <c r="B1" s="4"/>
      <c r="C1" s="4"/>
      <c r="D1" s="4"/>
      <c r="E1" s="4"/>
      <c r="F1" s="4"/>
      <c r="G1" s="4"/>
    </row>
    <row r="2" spans="1:6" ht="12.75">
      <c r="A2" s="3" t="s">
        <v>0</v>
      </c>
      <c r="B2" s="3" t="s">
        <v>772</v>
      </c>
      <c r="C2" s="3" t="s">
        <v>783</v>
      </c>
      <c r="D2" s="3" t="s">
        <v>783</v>
      </c>
      <c r="E2" s="3" t="s">
        <v>783</v>
      </c>
      <c r="F2" s="3" t="s">
        <v>783</v>
      </c>
    </row>
    <row r="3" spans="1:2" ht="12.75">
      <c r="A3" s="6" t="s">
        <v>97</v>
      </c>
      <c r="B3" s="26">
        <v>167515</v>
      </c>
    </row>
    <row r="4" spans="1:2" ht="12.75">
      <c r="A4" s="12" t="s">
        <v>619</v>
      </c>
      <c r="B4" s="26">
        <v>3244101</v>
      </c>
    </row>
    <row r="5" spans="1:2" ht="12.75">
      <c r="A5" s="12" t="s">
        <v>545</v>
      </c>
      <c r="B5" s="26">
        <v>347566</v>
      </c>
    </row>
    <row r="6" spans="1:2" ht="12.75">
      <c r="A6" s="12" t="s">
        <v>308</v>
      </c>
      <c r="B6" s="26">
        <v>488961</v>
      </c>
    </row>
    <row r="7" spans="1:2" ht="12.75">
      <c r="A7" s="12" t="s">
        <v>163</v>
      </c>
      <c r="B7" s="26">
        <v>290077</v>
      </c>
    </row>
    <row r="8" spans="1:2" ht="12.75">
      <c r="A8" s="12" t="s">
        <v>241</v>
      </c>
      <c r="B8" s="26">
        <v>303113</v>
      </c>
    </row>
    <row r="9" spans="1:2" ht="12.75">
      <c r="A9" s="12" t="s">
        <v>8</v>
      </c>
      <c r="B9" s="26">
        <v>88164</v>
      </c>
    </row>
    <row r="10" spans="1:2" ht="12.75">
      <c r="A10" s="12" t="s">
        <v>611</v>
      </c>
      <c r="B10" s="26">
        <v>13642</v>
      </c>
    </row>
    <row r="11" spans="1:2" ht="12.75">
      <c r="A11" s="12" t="s">
        <v>618</v>
      </c>
      <c r="B11" s="26">
        <v>41672</v>
      </c>
    </row>
    <row r="12" spans="1:2" ht="12.75">
      <c r="A12" s="12" t="s">
        <v>168</v>
      </c>
      <c r="B12" s="26">
        <v>264581</v>
      </c>
    </row>
    <row r="13" spans="1:2" ht="12.75">
      <c r="A13" s="12" t="s">
        <v>120</v>
      </c>
      <c r="B13" s="26">
        <v>509462</v>
      </c>
    </row>
    <row r="14" spans="1:2" ht="12.75">
      <c r="A14" s="12" t="s">
        <v>147</v>
      </c>
      <c r="B14" s="26">
        <v>28516</v>
      </c>
    </row>
    <row r="15" spans="1:2" ht="12.75">
      <c r="A15" s="12" t="s">
        <v>42</v>
      </c>
      <c r="B15" s="26">
        <v>0</v>
      </c>
    </row>
    <row r="16" spans="1:2" ht="12.75">
      <c r="A16" s="12" t="s">
        <v>116</v>
      </c>
      <c r="B16" s="26">
        <v>101681</v>
      </c>
    </row>
    <row r="17" spans="1:2" ht="12.75">
      <c r="A17" s="12" t="s">
        <v>620</v>
      </c>
      <c r="B17" s="26">
        <v>648707</v>
      </c>
    </row>
    <row r="18" spans="1:2" ht="12.75">
      <c r="A18" s="12" t="s">
        <v>54</v>
      </c>
      <c r="B18" s="26">
        <v>840203</v>
      </c>
    </row>
    <row r="19" spans="1:2" ht="12.75">
      <c r="A19" s="12" t="s">
        <v>617</v>
      </c>
      <c r="B19" s="26">
        <v>101687</v>
      </c>
    </row>
    <row r="20" spans="1:2" ht="12.75">
      <c r="A20" s="12" t="s">
        <v>181</v>
      </c>
      <c r="B20" s="26">
        <v>96711</v>
      </c>
    </row>
    <row r="21" spans="1:2" ht="12.75">
      <c r="A21" s="12" t="s">
        <v>180</v>
      </c>
      <c r="B21" s="26">
        <v>62331</v>
      </c>
    </row>
    <row r="22" spans="1:2" ht="12.75">
      <c r="A22" s="27" t="s">
        <v>784</v>
      </c>
      <c r="B22" s="26">
        <f>SUM(B3:B21)</f>
        <v>7638690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28" sqref="F28"/>
    </sheetView>
  </sheetViews>
  <sheetFormatPr defaultColWidth="9.140625" defaultRowHeight="12.75"/>
  <cols>
    <col min="3" max="3" width="13.28125" style="0" customWidth="1"/>
  </cols>
  <sheetData>
    <row r="1" spans="1:7" ht="18">
      <c r="A1" s="5" t="s">
        <v>790</v>
      </c>
      <c r="B1" s="4"/>
      <c r="C1" s="4"/>
      <c r="D1" s="4"/>
      <c r="E1" s="4"/>
      <c r="F1" s="4"/>
      <c r="G1" s="4"/>
    </row>
    <row r="2" spans="1:7" ht="18">
      <c r="A2" s="5" t="s">
        <v>789</v>
      </c>
      <c r="B2" s="4"/>
      <c r="C2" s="4"/>
      <c r="D2" s="4"/>
      <c r="E2" s="4"/>
      <c r="F2" s="4"/>
      <c r="G2" s="4"/>
    </row>
    <row r="4" spans="1:4" ht="12.75">
      <c r="A4" t="s">
        <v>786</v>
      </c>
      <c r="C4" s="17">
        <f>GETPIVOTDATA("Amount",'Pivot Table'!$A$3,"Trans Type","VP")</f>
        <v>6879372.490000001</v>
      </c>
      <c r="D4" s="28">
        <f>C4/$C$7</f>
        <v>0.4649758293351796</v>
      </c>
    </row>
    <row r="5" spans="1:4" ht="12.75">
      <c r="A5" t="s">
        <v>785</v>
      </c>
      <c r="C5" s="17">
        <f>'Direct Labor Costs'!B22</f>
        <v>7638690</v>
      </c>
      <c r="D5" s="28">
        <f>C5/$C$7</f>
        <v>0.5162979941771321</v>
      </c>
    </row>
    <row r="6" spans="1:4" ht="12.75">
      <c r="A6" t="s">
        <v>787</v>
      </c>
      <c r="C6" s="17">
        <f>SUM('Pivot Table'!B24:E24)</f>
        <v>277056</v>
      </c>
      <c r="D6" s="28">
        <f>C6/$C$7</f>
        <v>0.01872617648768827</v>
      </c>
    </row>
    <row r="7" spans="1:4" ht="12.75">
      <c r="A7" t="s">
        <v>788</v>
      </c>
      <c r="C7" s="17">
        <f>SUM(C4:C6)</f>
        <v>14795118.490000002</v>
      </c>
      <c r="D7" s="28">
        <f>SUM(D4:D6)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Data</dc:title>
  <dc:subject>Six Sigma Green Belt Project</dc:subject>
  <dc:creator>Matt H. Evans</dc:creator>
  <cp:keywords/>
  <dc:description/>
  <cp:lastModifiedBy>mateva</cp:lastModifiedBy>
  <cp:lastPrinted>2007-10-15T16:55:25Z</cp:lastPrinted>
  <dcterms:created xsi:type="dcterms:W3CDTF">2007-08-23T12:04:14Z</dcterms:created>
  <dcterms:modified xsi:type="dcterms:W3CDTF">2007-10-17T14:51:35Z</dcterms:modified>
  <cp:category/>
  <cp:version/>
  <cp:contentType/>
  <cp:contentStatus/>
</cp:coreProperties>
</file>