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190" activeTab="0"/>
  </bookViews>
  <sheets>
    <sheet name="Setup Data" sheetId="1" r:id="rId1"/>
    <sheet name="Resul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Authorized User</author>
  </authors>
  <commentList>
    <comment ref="F35" authorId="0">
      <text>
        <r>
          <rPr>
            <sz val="8"/>
            <rFont val="Tahoma"/>
            <family val="2"/>
          </rPr>
          <t>This is the target we hope to hit after collecting and comparing the results.</t>
        </r>
      </text>
    </comment>
    <comment ref="F36" authorId="0">
      <text>
        <r>
          <rPr>
            <sz val="8"/>
            <rFont val="Tahoma"/>
            <family val="2"/>
          </rPr>
          <t>We want to be this % confident in our results.</t>
        </r>
      </text>
    </comment>
  </commentList>
</comments>
</file>

<file path=xl/sharedStrings.xml><?xml version="1.0" encoding="utf-8"?>
<sst xmlns="http://schemas.openxmlformats.org/spreadsheetml/2006/main" count="106" uniqueCount="61">
  <si>
    <t>Cost Data Integrity Project</t>
  </si>
  <si>
    <t>Attribute Measurement System Analysis</t>
  </si>
  <si>
    <t>Purpose</t>
  </si>
  <si>
    <t>1. Repeatability - If the same person measures the same thing, do they still get the same answer?</t>
  </si>
  <si>
    <t>2. Reproducibility - If someone else measures the same thing, do they get the same answer the first person got?</t>
  </si>
  <si>
    <t xml:space="preserve">Need to make sure that our operating definitions are rock solid and no variation gets introduced based on how we are </t>
  </si>
  <si>
    <t>measuring things. For example, if two different people measure the same thing and they come up with two different answers,</t>
  </si>
  <si>
    <t xml:space="preserve">then we have some degree of variation introduced through bias and we want to measure only real variation. So it is </t>
  </si>
  <si>
    <t>important to evaluate or gage two things:</t>
  </si>
  <si>
    <t xml:space="preserve"> </t>
  </si>
  <si>
    <t xml:space="preserve">         Name of Observers / Appraisers</t>
  </si>
  <si>
    <t>Step 1 - Select at least two observers or appraisers to participate in the Measurement System Analysis:</t>
  </si>
  <si>
    <t>Step 2 - Establish an acceptable criteria regarding if the measurement passes of fails:</t>
  </si>
  <si>
    <t xml:space="preserve">    Percent that must be in Agreement &gt;</t>
  </si>
  <si>
    <t xml:space="preserve">               Confidence Level in Results &gt;</t>
  </si>
  <si>
    <t xml:space="preserve">In order to measure repeatability, each person should </t>
  </si>
  <si>
    <t>make at least two trial runs. Indicate the number of</t>
  </si>
  <si>
    <t>trail runs each person will take:</t>
  </si>
  <si>
    <t xml:space="preserve"> Indicate the number of measurements to be taken &gt;</t>
  </si>
  <si>
    <t>Step 3 - Select the units to be measured, have each observer measure the unit in random order, repeat the process</t>
  </si>
  <si>
    <t>according to the number of trial runs, and tabulate the results in the table below:</t>
  </si>
  <si>
    <t>Observ</t>
  </si>
  <si>
    <t>No.</t>
  </si>
  <si>
    <t>Trial 1</t>
  </si>
  <si>
    <t>Trial 2</t>
  </si>
  <si>
    <t>Trial 3</t>
  </si>
  <si>
    <t>Trial 4</t>
  </si>
  <si>
    <t>Sherry Minzer</t>
  </si>
  <si>
    <t>Robert Bowers</t>
  </si>
  <si>
    <t>Jamin Musului</t>
  </si>
  <si>
    <t>Repeatability Results</t>
  </si>
  <si>
    <t>Were each of the observers able to repeat within our target of &gt;</t>
  </si>
  <si>
    <t>Observer / Appraiser</t>
  </si>
  <si>
    <t>No of Obs</t>
  </si>
  <si>
    <t>Number in</t>
  </si>
  <si>
    <t>Agreement</t>
  </si>
  <si>
    <t>Percent</t>
  </si>
  <si>
    <t>Total Agreements</t>
  </si>
  <si>
    <t>Meets</t>
  </si>
  <si>
    <t>Target?</t>
  </si>
  <si>
    <t>Observations per Each Trial in Agreement by Observer</t>
  </si>
  <si>
    <t>Observations in Agreement Between Observers</t>
  </si>
  <si>
    <t xml:space="preserve">   Observ 1.1 vs:</t>
  </si>
  <si>
    <t xml:space="preserve">   Observ 1.2 vs:</t>
  </si>
  <si>
    <t>How well did each observer do in reproducing the same results as the other observers?</t>
  </si>
  <si>
    <t xml:space="preserve">   Observ 1.3 vs:</t>
  </si>
  <si>
    <t>(May have to revise the tabulation below to fit the tabluation to the left)</t>
  </si>
  <si>
    <t>Reproducibility Results</t>
  </si>
  <si>
    <t xml:space="preserve">Step 4 - Determine the Degree of Agreement in the Data </t>
  </si>
  <si>
    <t>Col J</t>
  </si>
  <si>
    <t>Col K</t>
  </si>
  <si>
    <t>Col M</t>
  </si>
  <si>
    <t>Note: You may see this referred to as "Gage R &amp; R". Here are a few more tips to keep in mind:</t>
  </si>
  <si>
    <t xml:space="preserve"> - If physical equipment or instruments are involved in measurement readings, make sure the equipment</t>
  </si>
  <si>
    <t>is properly calibrated to ensure accuracy.</t>
  </si>
  <si>
    <t>- People who do the measuring should be well versed in the process and follow a documented step by step</t>
  </si>
  <si>
    <t>procedure.</t>
  </si>
  <si>
    <t>- Methods, materials, and even the environment can impact the readings. You want a typical or usual environment</t>
  </si>
  <si>
    <t>that is representative of how the process really works.</t>
  </si>
  <si>
    <t xml:space="preserve"> - Over time, you want to have a stable environment. Plotting natural variations using X &amp; R Charts is recommended.</t>
  </si>
  <si>
    <t>Vendor Invoices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</si>
</sst>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8"/>
      <name val="Tahoma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i/>
      <sz val="10"/>
      <color indexed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0" fillId="3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4" xfId="0" applyFont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7" fillId="0" borderId="0" xfId="0" applyFont="1" applyAlignment="1">
      <alignment/>
    </xf>
    <xf numFmtId="9" fontId="0" fillId="2" borderId="1" xfId="0" applyNumberFormat="1" applyFill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4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tabSelected="1" workbookViewId="0" topLeftCell="A1">
      <selection activeCell="A1" sqref="A1"/>
    </sheetView>
  </sheetViews>
  <sheetFormatPr defaultColWidth="9.140625" defaultRowHeight="12.75"/>
  <sheetData>
    <row r="1" spans="1:12" ht="15.75">
      <c r="A1" s="1"/>
      <c r="B1" s="1"/>
      <c r="C1" s="1"/>
      <c r="D1" s="2" t="s">
        <v>1</v>
      </c>
      <c r="E1" s="1"/>
      <c r="F1" s="1"/>
      <c r="G1" s="1"/>
      <c r="H1" s="1"/>
      <c r="I1" s="1"/>
      <c r="J1" s="1"/>
      <c r="K1" s="1"/>
      <c r="L1" s="1"/>
    </row>
    <row r="2" spans="1:12" ht="15.75">
      <c r="A2" s="1"/>
      <c r="B2" s="1"/>
      <c r="C2" s="1"/>
      <c r="D2" s="2" t="s">
        <v>60</v>
      </c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2" t="s">
        <v>0</v>
      </c>
      <c r="E3" s="1"/>
      <c r="F3" s="1"/>
      <c r="G3" s="1"/>
      <c r="H3" s="1"/>
      <c r="I3" s="1"/>
      <c r="J3" s="1"/>
      <c r="K3" s="1"/>
      <c r="L3" s="1"/>
    </row>
    <row r="5" ht="15.75">
      <c r="A5" s="4" t="s">
        <v>2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1" ht="12.75">
      <c r="B11" t="s">
        <v>3</v>
      </c>
    </row>
    <row r="12" ht="12.75">
      <c r="B12" t="s">
        <v>4</v>
      </c>
    </row>
    <row r="14" ht="12.75">
      <c r="A14" t="s">
        <v>52</v>
      </c>
    </row>
    <row r="16" spans="1:14" ht="12.75">
      <c r="A16" s="33" t="s">
        <v>9</v>
      </c>
      <c r="B16" s="34" t="s">
        <v>53</v>
      </c>
      <c r="C16" s="35"/>
      <c r="D16" s="35"/>
      <c r="E16" s="35"/>
      <c r="F16" s="35"/>
      <c r="G16" s="35"/>
      <c r="H16" s="35"/>
      <c r="I16" s="35"/>
      <c r="J16" s="33"/>
      <c r="K16" s="33"/>
      <c r="L16" s="33"/>
      <c r="M16" s="33"/>
      <c r="N16" s="33"/>
    </row>
    <row r="17" spans="1:14" ht="12.75">
      <c r="A17" s="33"/>
      <c r="B17" s="35"/>
      <c r="C17" s="35" t="s">
        <v>54</v>
      </c>
      <c r="D17" s="35"/>
      <c r="E17" s="35"/>
      <c r="F17" s="35"/>
      <c r="G17" s="35"/>
      <c r="H17" s="35"/>
      <c r="I17" s="35"/>
      <c r="J17" s="33"/>
      <c r="K17" s="33"/>
      <c r="L17" s="33"/>
      <c r="M17" s="33"/>
      <c r="N17" s="33"/>
    </row>
    <row r="18" spans="1:14" ht="12.75">
      <c r="A18" s="33"/>
      <c r="B18" s="34" t="s">
        <v>55</v>
      </c>
      <c r="C18" s="35"/>
      <c r="D18" s="35"/>
      <c r="E18" s="35"/>
      <c r="F18" s="35"/>
      <c r="G18" s="35"/>
      <c r="H18" s="35"/>
      <c r="I18" s="35"/>
      <c r="J18" s="33"/>
      <c r="K18" s="33"/>
      <c r="L18" s="33"/>
      <c r="M18" s="33"/>
      <c r="N18" s="33"/>
    </row>
    <row r="19" spans="1:14" ht="12.75">
      <c r="A19" s="33"/>
      <c r="B19" s="35"/>
      <c r="C19" s="35" t="s">
        <v>56</v>
      </c>
      <c r="D19" s="35"/>
      <c r="E19" s="35"/>
      <c r="F19" s="35"/>
      <c r="G19" s="35"/>
      <c r="H19" s="35"/>
      <c r="I19" s="35"/>
      <c r="J19" s="33"/>
      <c r="K19" s="33"/>
      <c r="L19" s="33"/>
      <c r="M19" s="33"/>
      <c r="N19" s="33"/>
    </row>
    <row r="20" spans="1:14" ht="12.75">
      <c r="A20" s="35"/>
      <c r="B20" s="34" t="s">
        <v>57</v>
      </c>
      <c r="C20" s="35"/>
      <c r="D20" s="35"/>
      <c r="E20" s="35"/>
      <c r="F20" s="35"/>
      <c r="G20" s="35"/>
      <c r="H20" s="35"/>
      <c r="I20" s="35"/>
      <c r="J20" s="33"/>
      <c r="K20" s="33"/>
      <c r="L20" s="33"/>
      <c r="M20" s="33"/>
      <c r="N20" s="33"/>
    </row>
    <row r="21" spans="1:14" ht="12.75">
      <c r="A21" s="35"/>
      <c r="B21" s="35"/>
      <c r="C21" s="35" t="s">
        <v>58</v>
      </c>
      <c r="D21" s="35"/>
      <c r="E21" s="35"/>
      <c r="F21" s="35"/>
      <c r="G21" s="35"/>
      <c r="H21" s="35"/>
      <c r="I21" s="35"/>
      <c r="J21" s="33"/>
      <c r="K21" s="33"/>
      <c r="L21" s="33"/>
      <c r="M21" s="33"/>
      <c r="N21" s="33"/>
    </row>
    <row r="22" spans="1:14" ht="12.75">
      <c r="A22" s="35"/>
      <c r="B22" s="34" t="s">
        <v>59</v>
      </c>
      <c r="C22" s="35"/>
      <c r="D22" s="35"/>
      <c r="E22" s="35"/>
      <c r="F22" s="35"/>
      <c r="G22" s="35"/>
      <c r="H22" s="35"/>
      <c r="I22" s="35"/>
      <c r="J22" s="33"/>
      <c r="K22" s="33"/>
      <c r="L22" s="33"/>
      <c r="M22" s="33"/>
      <c r="N22" s="33"/>
    </row>
    <row r="23" spans="1:14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ht="12.75">
      <c r="A24" s="3" t="s">
        <v>11</v>
      </c>
    </row>
    <row r="25" ht="12.75">
      <c r="M25" t="s">
        <v>9</v>
      </c>
    </row>
    <row r="26" spans="1:7" ht="12.75">
      <c r="A26" s="5" t="s">
        <v>9</v>
      </c>
      <c r="B26" s="5" t="s">
        <v>10</v>
      </c>
      <c r="F26" s="5">
        <v>1.6</v>
      </c>
      <c r="G26" s="5" t="s">
        <v>15</v>
      </c>
    </row>
    <row r="27" spans="1:7" ht="12.75">
      <c r="A27" s="5">
        <v>1.1</v>
      </c>
      <c r="B27" s="30" t="s">
        <v>27</v>
      </c>
      <c r="C27" s="31"/>
      <c r="D27" s="31"/>
      <c r="E27" s="32"/>
      <c r="G27" s="5" t="s">
        <v>16</v>
      </c>
    </row>
    <row r="28" spans="1:10" ht="12.75">
      <c r="A28" s="5">
        <v>1.2</v>
      </c>
      <c r="B28" s="30" t="s">
        <v>28</v>
      </c>
      <c r="C28" s="31"/>
      <c r="D28" s="31"/>
      <c r="E28" s="32"/>
      <c r="G28" s="5" t="s">
        <v>17</v>
      </c>
      <c r="J28" s="6">
        <v>2</v>
      </c>
    </row>
    <row r="29" spans="1:5" ht="12.75">
      <c r="A29" s="5">
        <v>1.3</v>
      </c>
      <c r="B29" s="30" t="s">
        <v>29</v>
      </c>
      <c r="C29" s="31"/>
      <c r="D29" s="31"/>
      <c r="E29" s="32"/>
    </row>
    <row r="30" spans="1:10" ht="12.75">
      <c r="A30" s="5">
        <v>1.4</v>
      </c>
      <c r="B30" s="30"/>
      <c r="C30" s="31"/>
      <c r="D30" s="31"/>
      <c r="E30" s="32"/>
      <c r="J30" t="s">
        <v>9</v>
      </c>
    </row>
    <row r="31" spans="1:5" ht="12.75">
      <c r="A31" s="5">
        <v>1.5</v>
      </c>
      <c r="B31" s="30"/>
      <c r="C31" s="31"/>
      <c r="D31" s="31"/>
      <c r="E31" s="32"/>
    </row>
    <row r="33" ht="12.75">
      <c r="A33" s="3" t="s">
        <v>12</v>
      </c>
    </row>
    <row r="35" spans="1:6" ht="12.75">
      <c r="A35" s="5">
        <v>2.1</v>
      </c>
      <c r="B35" s="5" t="s">
        <v>13</v>
      </c>
      <c r="F35" s="10">
        <v>0.95</v>
      </c>
    </row>
    <row r="36" spans="1:6" ht="12.75">
      <c r="A36" s="5">
        <v>2.2</v>
      </c>
      <c r="B36" s="5" t="s">
        <v>14</v>
      </c>
      <c r="F36" s="10">
        <v>0.95</v>
      </c>
    </row>
    <row r="37" spans="1:7" ht="12.75">
      <c r="A37" s="5">
        <v>2.3</v>
      </c>
      <c r="B37" s="5" t="s">
        <v>18</v>
      </c>
      <c r="G37" s="11">
        <v>20</v>
      </c>
    </row>
    <row r="39" spans="1:3" ht="12.75">
      <c r="A39" s="3" t="s">
        <v>19</v>
      </c>
      <c r="B39" s="3"/>
      <c r="C39" s="3"/>
    </row>
    <row r="40" spans="1:3" ht="12.75">
      <c r="A40" s="3"/>
      <c r="B40" s="3" t="s">
        <v>20</v>
      </c>
      <c r="C40" s="3"/>
    </row>
    <row r="42" spans="2:22" ht="12.75">
      <c r="B42" s="8" t="s">
        <v>21</v>
      </c>
      <c r="C42" s="21" t="s">
        <v>9</v>
      </c>
      <c r="D42" s="22" t="str">
        <f>B27</f>
        <v>Sherry Minzer</v>
      </c>
      <c r="E42" s="22"/>
      <c r="F42" s="23"/>
      <c r="G42" s="21"/>
      <c r="H42" s="22" t="str">
        <f>B28</f>
        <v>Robert Bowers</v>
      </c>
      <c r="I42" s="22"/>
      <c r="J42" s="23"/>
      <c r="K42" s="21"/>
      <c r="L42" s="22" t="str">
        <f>B29</f>
        <v>Jamin Musului</v>
      </c>
      <c r="M42" s="22"/>
      <c r="N42" s="23"/>
      <c r="O42" s="21"/>
      <c r="P42" s="22">
        <f>B30</f>
        <v>0</v>
      </c>
      <c r="Q42" s="22"/>
      <c r="R42" s="23"/>
      <c r="S42" s="21"/>
      <c r="T42" s="22">
        <f>B31</f>
        <v>0</v>
      </c>
      <c r="U42" s="22"/>
      <c r="V42" s="23"/>
    </row>
    <row r="43" spans="2:22" ht="12.75">
      <c r="B43" s="9" t="s">
        <v>22</v>
      </c>
      <c r="C43" s="14" t="s">
        <v>23</v>
      </c>
      <c r="D43" s="14" t="s">
        <v>24</v>
      </c>
      <c r="E43" s="14" t="s">
        <v>25</v>
      </c>
      <c r="F43" s="12" t="s">
        <v>26</v>
      </c>
      <c r="G43" s="16" t="s">
        <v>23</v>
      </c>
      <c r="H43" s="14" t="s">
        <v>24</v>
      </c>
      <c r="I43" s="14" t="s">
        <v>25</v>
      </c>
      <c r="J43" s="13" t="s">
        <v>26</v>
      </c>
      <c r="K43" s="16" t="s">
        <v>23</v>
      </c>
      <c r="L43" s="14" t="s">
        <v>24</v>
      </c>
      <c r="M43" s="14" t="s">
        <v>25</v>
      </c>
      <c r="N43" s="13" t="s">
        <v>26</v>
      </c>
      <c r="O43" s="16" t="s">
        <v>23</v>
      </c>
      <c r="P43" s="14" t="s">
        <v>24</v>
      </c>
      <c r="Q43" s="14" t="s">
        <v>25</v>
      </c>
      <c r="R43" s="13" t="s">
        <v>26</v>
      </c>
      <c r="S43" s="16" t="s">
        <v>23</v>
      </c>
      <c r="T43" s="14" t="s">
        <v>24</v>
      </c>
      <c r="U43" s="14" t="s">
        <v>25</v>
      </c>
      <c r="V43" s="13" t="s">
        <v>26</v>
      </c>
    </row>
    <row r="44" spans="2:22" ht="12.75">
      <c r="B44" s="7">
        <v>1</v>
      </c>
      <c r="C44" s="6">
        <v>2</v>
      </c>
      <c r="D44" s="6">
        <v>2</v>
      </c>
      <c r="E44" s="6"/>
      <c r="F44" s="17"/>
      <c r="G44" s="18">
        <v>2</v>
      </c>
      <c r="H44" s="6">
        <v>2</v>
      </c>
      <c r="I44" s="6"/>
      <c r="J44" s="17"/>
      <c r="K44" s="18">
        <v>2</v>
      </c>
      <c r="L44" s="6">
        <v>2</v>
      </c>
      <c r="M44" s="6"/>
      <c r="N44" s="17"/>
      <c r="O44" s="18"/>
      <c r="P44" s="6"/>
      <c r="Q44" s="6"/>
      <c r="R44" s="17"/>
      <c r="S44" s="18"/>
      <c r="T44" s="6"/>
      <c r="U44" s="6"/>
      <c r="V44" s="17"/>
    </row>
    <row r="45" spans="2:22" ht="12.75">
      <c r="B45" s="7">
        <v>2</v>
      </c>
      <c r="C45" s="6">
        <v>3</v>
      </c>
      <c r="D45" s="6">
        <v>3</v>
      </c>
      <c r="E45" s="6"/>
      <c r="F45" s="17"/>
      <c r="G45" s="18">
        <v>3</v>
      </c>
      <c r="H45" s="6">
        <v>3</v>
      </c>
      <c r="I45" s="6"/>
      <c r="J45" s="17"/>
      <c r="K45" s="18">
        <v>3</v>
      </c>
      <c r="L45" s="6">
        <v>3</v>
      </c>
      <c r="M45" s="6"/>
      <c r="N45" s="17"/>
      <c r="O45" s="18"/>
      <c r="P45" s="6"/>
      <c r="Q45" s="6"/>
      <c r="R45" s="17"/>
      <c r="S45" s="18"/>
      <c r="T45" s="6"/>
      <c r="U45" s="6"/>
      <c r="V45" s="17"/>
    </row>
    <row r="46" spans="2:22" ht="12.75">
      <c r="B46" s="7">
        <v>3</v>
      </c>
      <c r="C46" s="6">
        <v>2</v>
      </c>
      <c r="D46" s="6">
        <v>2</v>
      </c>
      <c r="E46" s="6"/>
      <c r="F46" s="17"/>
      <c r="G46" s="18">
        <v>2</v>
      </c>
      <c r="H46" s="6">
        <v>2</v>
      </c>
      <c r="I46" s="6"/>
      <c r="J46" s="17"/>
      <c r="K46" s="18">
        <v>2</v>
      </c>
      <c r="L46" s="6">
        <v>2</v>
      </c>
      <c r="M46" s="6"/>
      <c r="N46" s="17"/>
      <c r="O46" s="18"/>
      <c r="P46" s="6"/>
      <c r="Q46" s="6"/>
      <c r="R46" s="17"/>
      <c r="S46" s="18"/>
      <c r="T46" s="6"/>
      <c r="U46" s="6"/>
      <c r="V46" s="17"/>
    </row>
    <row r="47" spans="2:22" ht="12.75">
      <c r="B47" s="7">
        <v>4</v>
      </c>
      <c r="C47" s="6">
        <v>4</v>
      </c>
      <c r="D47" s="6">
        <v>4</v>
      </c>
      <c r="E47" s="6"/>
      <c r="F47" s="17"/>
      <c r="G47" s="18">
        <v>4</v>
      </c>
      <c r="H47" s="6">
        <v>4</v>
      </c>
      <c r="I47" s="6"/>
      <c r="J47" s="17"/>
      <c r="K47" s="18">
        <v>4</v>
      </c>
      <c r="L47" s="6">
        <v>4</v>
      </c>
      <c r="M47" s="6"/>
      <c r="N47" s="17"/>
      <c r="O47" s="18"/>
      <c r="P47" s="6"/>
      <c r="Q47" s="6"/>
      <c r="R47" s="17"/>
      <c r="S47" s="18"/>
      <c r="T47" s="6"/>
      <c r="U47" s="6"/>
      <c r="V47" s="17"/>
    </row>
    <row r="48" spans="2:22" ht="12.75">
      <c r="B48" s="7">
        <v>5</v>
      </c>
      <c r="C48" s="6">
        <v>4</v>
      </c>
      <c r="D48" s="6">
        <v>4</v>
      </c>
      <c r="E48" s="6"/>
      <c r="F48" s="17"/>
      <c r="G48" s="18">
        <v>4</v>
      </c>
      <c r="H48" s="6">
        <v>4</v>
      </c>
      <c r="I48" s="6"/>
      <c r="J48" s="17"/>
      <c r="K48" s="18">
        <v>4</v>
      </c>
      <c r="L48" s="6">
        <v>4</v>
      </c>
      <c r="M48" s="6"/>
      <c r="N48" s="17"/>
      <c r="O48" s="18"/>
      <c r="P48" s="6"/>
      <c r="Q48" s="6"/>
      <c r="R48" s="17"/>
      <c r="S48" s="18"/>
      <c r="T48" s="6"/>
      <c r="U48" s="6"/>
      <c r="V48" s="17"/>
    </row>
    <row r="49" spans="2:22" ht="12.75">
      <c r="B49" s="7">
        <v>6</v>
      </c>
      <c r="C49" s="6">
        <v>2</v>
      </c>
      <c r="D49" s="6">
        <v>2</v>
      </c>
      <c r="E49" s="6"/>
      <c r="F49" s="17"/>
      <c r="G49" s="18">
        <v>4</v>
      </c>
      <c r="H49" s="6">
        <v>4</v>
      </c>
      <c r="I49" s="6"/>
      <c r="J49" s="17"/>
      <c r="K49" s="18">
        <v>4</v>
      </c>
      <c r="L49" s="6">
        <v>4</v>
      </c>
      <c r="M49" s="6"/>
      <c r="N49" s="17"/>
      <c r="O49" s="18"/>
      <c r="P49" s="6"/>
      <c r="Q49" s="6"/>
      <c r="R49" s="17"/>
      <c r="S49" s="18"/>
      <c r="T49" s="6"/>
      <c r="U49" s="6"/>
      <c r="V49" s="17"/>
    </row>
    <row r="50" spans="2:22" ht="12.75">
      <c r="B50" s="7">
        <v>7</v>
      </c>
      <c r="C50" s="6">
        <v>0</v>
      </c>
      <c r="D50" s="6">
        <v>0</v>
      </c>
      <c r="E50" s="6"/>
      <c r="F50" s="17"/>
      <c r="G50" s="18">
        <v>1</v>
      </c>
      <c r="H50" s="6">
        <v>1</v>
      </c>
      <c r="I50" s="6"/>
      <c r="J50" s="17"/>
      <c r="K50" s="18">
        <v>1</v>
      </c>
      <c r="L50" s="6">
        <v>1</v>
      </c>
      <c r="M50" s="6"/>
      <c r="N50" s="17"/>
      <c r="O50" s="18"/>
      <c r="P50" s="6"/>
      <c r="Q50" s="6"/>
      <c r="R50" s="17"/>
      <c r="S50" s="18"/>
      <c r="T50" s="6"/>
      <c r="U50" s="6"/>
      <c r="V50" s="17"/>
    </row>
    <row r="51" spans="2:22" ht="12.75">
      <c r="B51" s="7">
        <v>8</v>
      </c>
      <c r="C51" s="6">
        <v>2</v>
      </c>
      <c r="D51" s="6">
        <v>2</v>
      </c>
      <c r="E51" s="6"/>
      <c r="F51" s="17"/>
      <c r="G51" s="18">
        <v>2</v>
      </c>
      <c r="H51" s="6">
        <v>2</v>
      </c>
      <c r="I51" s="6"/>
      <c r="J51" s="17"/>
      <c r="K51" s="18">
        <v>2</v>
      </c>
      <c r="L51" s="6">
        <v>2</v>
      </c>
      <c r="M51" s="6"/>
      <c r="N51" s="17"/>
      <c r="O51" s="18"/>
      <c r="P51" s="6"/>
      <c r="Q51" s="6"/>
      <c r="R51" s="17"/>
      <c r="S51" s="18"/>
      <c r="T51" s="6"/>
      <c r="U51" s="6"/>
      <c r="V51" s="17"/>
    </row>
    <row r="52" spans="2:22" ht="12.75">
      <c r="B52" s="7">
        <v>9</v>
      </c>
      <c r="C52" s="6">
        <v>3</v>
      </c>
      <c r="D52" s="6">
        <v>3</v>
      </c>
      <c r="E52" s="6"/>
      <c r="F52" s="17"/>
      <c r="G52" s="18">
        <v>3</v>
      </c>
      <c r="H52" s="6">
        <v>3</v>
      </c>
      <c r="I52" s="6"/>
      <c r="J52" s="17"/>
      <c r="K52" s="18">
        <v>3</v>
      </c>
      <c r="L52" s="6">
        <v>3</v>
      </c>
      <c r="M52" s="6"/>
      <c r="N52" s="17"/>
      <c r="O52" s="18"/>
      <c r="P52" s="6"/>
      <c r="Q52" s="6"/>
      <c r="R52" s="17"/>
      <c r="S52" s="18"/>
      <c r="T52" s="6"/>
      <c r="U52" s="6"/>
      <c r="V52" s="17"/>
    </row>
    <row r="53" spans="2:22" ht="12.75">
      <c r="B53" s="7">
        <v>10</v>
      </c>
      <c r="C53" s="6">
        <v>5</v>
      </c>
      <c r="D53" s="6">
        <v>5</v>
      </c>
      <c r="E53" s="6"/>
      <c r="F53" s="17"/>
      <c r="G53" s="18">
        <v>5</v>
      </c>
      <c r="H53" s="6">
        <v>5</v>
      </c>
      <c r="I53" s="6"/>
      <c r="J53" s="17" t="s">
        <v>9</v>
      </c>
      <c r="K53" s="18">
        <v>5</v>
      </c>
      <c r="L53" s="6">
        <v>4</v>
      </c>
      <c r="M53" s="6"/>
      <c r="N53" s="17"/>
      <c r="O53" s="18"/>
      <c r="P53" s="6"/>
      <c r="Q53" s="6"/>
      <c r="R53" s="17"/>
      <c r="S53" s="18"/>
      <c r="T53" s="6"/>
      <c r="U53" s="6"/>
      <c r="V53" s="17"/>
    </row>
    <row r="54" spans="2:22" ht="12.75">
      <c r="B54" s="7">
        <v>11</v>
      </c>
      <c r="C54" s="6">
        <v>4</v>
      </c>
      <c r="D54" s="6">
        <v>3</v>
      </c>
      <c r="E54" s="6"/>
      <c r="F54" s="17"/>
      <c r="G54" s="18">
        <v>3</v>
      </c>
      <c r="H54" s="6">
        <v>3</v>
      </c>
      <c r="I54" s="6"/>
      <c r="J54" s="17"/>
      <c r="K54" s="18">
        <v>3</v>
      </c>
      <c r="L54" s="6">
        <v>3</v>
      </c>
      <c r="M54" s="6"/>
      <c r="N54" s="17"/>
      <c r="O54" s="18"/>
      <c r="P54" s="6"/>
      <c r="Q54" s="6"/>
      <c r="R54" s="17"/>
      <c r="S54" s="18"/>
      <c r="T54" s="6"/>
      <c r="U54" s="6"/>
      <c r="V54" s="17"/>
    </row>
    <row r="55" spans="2:22" ht="12.75">
      <c r="B55" s="7">
        <v>12</v>
      </c>
      <c r="C55" s="6">
        <v>3</v>
      </c>
      <c r="D55" s="6">
        <v>3</v>
      </c>
      <c r="E55" s="6"/>
      <c r="F55" s="17"/>
      <c r="G55" s="18">
        <v>3</v>
      </c>
      <c r="H55" s="6">
        <v>3</v>
      </c>
      <c r="I55" s="6"/>
      <c r="J55" s="17"/>
      <c r="K55" s="18">
        <v>3</v>
      </c>
      <c r="L55" s="6">
        <v>3</v>
      </c>
      <c r="M55" s="6"/>
      <c r="N55" s="17"/>
      <c r="O55" s="18"/>
      <c r="P55" s="6"/>
      <c r="Q55" s="6"/>
      <c r="R55" s="17"/>
      <c r="S55" s="18"/>
      <c r="T55" s="6"/>
      <c r="U55" s="6"/>
      <c r="V55" s="17"/>
    </row>
    <row r="56" spans="2:22" ht="12.75">
      <c r="B56" s="7">
        <v>13</v>
      </c>
      <c r="C56" s="6">
        <v>2</v>
      </c>
      <c r="D56" s="6">
        <v>2</v>
      </c>
      <c r="E56" s="6"/>
      <c r="F56" s="17"/>
      <c r="G56" s="18">
        <v>2</v>
      </c>
      <c r="H56" s="6">
        <v>2</v>
      </c>
      <c r="I56" s="6"/>
      <c r="J56" s="17"/>
      <c r="K56" s="18">
        <v>2</v>
      </c>
      <c r="L56" s="6">
        <v>2</v>
      </c>
      <c r="M56" s="6"/>
      <c r="N56" s="17"/>
      <c r="O56" s="18"/>
      <c r="P56" s="6"/>
      <c r="Q56" s="6"/>
      <c r="R56" s="17"/>
      <c r="S56" s="18"/>
      <c r="T56" s="6"/>
      <c r="U56" s="6"/>
      <c r="V56" s="17"/>
    </row>
    <row r="57" spans="2:22" ht="12.75">
      <c r="B57" s="7">
        <v>14</v>
      </c>
      <c r="C57" s="6">
        <v>2</v>
      </c>
      <c r="D57" s="6">
        <v>2</v>
      </c>
      <c r="E57" s="6"/>
      <c r="F57" s="17"/>
      <c r="G57" s="18">
        <v>2</v>
      </c>
      <c r="H57" s="6">
        <v>2</v>
      </c>
      <c r="I57" s="6"/>
      <c r="J57" s="17"/>
      <c r="K57" s="18">
        <v>2</v>
      </c>
      <c r="L57" s="6">
        <v>2</v>
      </c>
      <c r="M57" s="6"/>
      <c r="N57" s="17"/>
      <c r="O57" s="18"/>
      <c r="P57" s="6"/>
      <c r="Q57" s="6"/>
      <c r="R57" s="17"/>
      <c r="S57" s="18"/>
      <c r="T57" s="6"/>
      <c r="U57" s="6"/>
      <c r="V57" s="17"/>
    </row>
    <row r="58" spans="2:22" ht="12.75">
      <c r="B58" s="7">
        <v>15</v>
      </c>
      <c r="C58" s="6">
        <v>3</v>
      </c>
      <c r="D58" s="6">
        <v>3</v>
      </c>
      <c r="E58" s="6"/>
      <c r="F58" s="17"/>
      <c r="G58" s="18">
        <v>3</v>
      </c>
      <c r="H58" s="6">
        <v>3</v>
      </c>
      <c r="I58" s="6"/>
      <c r="J58" s="17"/>
      <c r="K58" s="18">
        <v>3</v>
      </c>
      <c r="L58" s="6">
        <v>3</v>
      </c>
      <c r="M58" s="6"/>
      <c r="N58" s="17"/>
      <c r="O58" s="18"/>
      <c r="P58" s="6"/>
      <c r="Q58" s="6"/>
      <c r="R58" s="17"/>
      <c r="S58" s="18"/>
      <c r="T58" s="6"/>
      <c r="U58" s="6"/>
      <c r="V58" s="17"/>
    </row>
    <row r="59" spans="2:22" ht="12.75">
      <c r="B59" s="7">
        <v>16</v>
      </c>
      <c r="C59" s="6">
        <v>6</v>
      </c>
      <c r="D59" s="6">
        <v>5</v>
      </c>
      <c r="E59" s="6"/>
      <c r="F59" s="17"/>
      <c r="G59" s="18">
        <v>6</v>
      </c>
      <c r="H59" s="6">
        <v>6</v>
      </c>
      <c r="I59" s="6"/>
      <c r="J59" s="17"/>
      <c r="K59" s="18">
        <v>5</v>
      </c>
      <c r="L59" s="6">
        <v>5</v>
      </c>
      <c r="M59" s="6"/>
      <c r="N59" s="17"/>
      <c r="O59" s="18"/>
      <c r="P59" s="6"/>
      <c r="Q59" s="6"/>
      <c r="R59" s="17"/>
      <c r="S59" s="18"/>
      <c r="T59" s="6"/>
      <c r="U59" s="6"/>
      <c r="V59" s="17"/>
    </row>
    <row r="60" spans="2:22" ht="12.75">
      <c r="B60" s="7">
        <v>17</v>
      </c>
      <c r="C60" s="6">
        <v>4</v>
      </c>
      <c r="D60" s="6">
        <v>4</v>
      </c>
      <c r="E60" s="6"/>
      <c r="F60" s="17"/>
      <c r="G60" s="18">
        <v>4</v>
      </c>
      <c r="H60" s="6">
        <v>4</v>
      </c>
      <c r="I60" s="6"/>
      <c r="J60" s="17"/>
      <c r="K60" s="18">
        <v>4</v>
      </c>
      <c r="L60" s="6">
        <v>4</v>
      </c>
      <c r="M60" s="6"/>
      <c r="N60" s="17"/>
      <c r="O60" s="18"/>
      <c r="P60" s="6"/>
      <c r="Q60" s="6"/>
      <c r="R60" s="17"/>
      <c r="S60" s="18"/>
      <c r="T60" s="6"/>
      <c r="U60" s="6"/>
      <c r="V60" s="17"/>
    </row>
    <row r="61" spans="2:22" ht="12.75">
      <c r="B61" s="7">
        <v>18</v>
      </c>
      <c r="C61" s="6">
        <v>5</v>
      </c>
      <c r="D61" s="6">
        <v>5</v>
      </c>
      <c r="E61" s="6"/>
      <c r="F61" s="17"/>
      <c r="G61" s="18">
        <v>4</v>
      </c>
      <c r="H61" s="6">
        <v>4</v>
      </c>
      <c r="I61" s="6"/>
      <c r="J61" s="17"/>
      <c r="K61" s="18">
        <v>4</v>
      </c>
      <c r="L61" s="6">
        <v>4</v>
      </c>
      <c r="M61" s="6"/>
      <c r="N61" s="17"/>
      <c r="O61" s="18"/>
      <c r="P61" s="6"/>
      <c r="Q61" s="6"/>
      <c r="R61" s="17"/>
      <c r="S61" s="18"/>
      <c r="T61" s="6"/>
      <c r="U61" s="6"/>
      <c r="V61" s="17"/>
    </row>
    <row r="62" spans="2:22" ht="12.75">
      <c r="B62" s="7">
        <v>19</v>
      </c>
      <c r="C62" s="6">
        <v>3</v>
      </c>
      <c r="D62" s="6">
        <v>3</v>
      </c>
      <c r="E62" s="6"/>
      <c r="F62" s="17"/>
      <c r="G62" s="18">
        <v>3</v>
      </c>
      <c r="H62" s="6">
        <v>3</v>
      </c>
      <c r="I62" s="6"/>
      <c r="J62" s="17"/>
      <c r="K62" s="18">
        <v>3</v>
      </c>
      <c r="L62" s="6">
        <v>3</v>
      </c>
      <c r="M62" s="6"/>
      <c r="N62" s="17"/>
      <c r="O62" s="18"/>
      <c r="P62" s="6"/>
      <c r="Q62" s="6"/>
      <c r="R62" s="17"/>
      <c r="S62" s="18"/>
      <c r="T62" s="6"/>
      <c r="U62" s="6"/>
      <c r="V62" s="17"/>
    </row>
    <row r="63" spans="2:22" ht="12.75">
      <c r="B63" s="7">
        <v>20</v>
      </c>
      <c r="C63" s="6">
        <v>2</v>
      </c>
      <c r="D63" s="6">
        <v>2</v>
      </c>
      <c r="E63" s="6"/>
      <c r="F63" s="17"/>
      <c r="G63" s="18">
        <v>2</v>
      </c>
      <c r="H63" s="6">
        <v>2</v>
      </c>
      <c r="I63" s="6"/>
      <c r="J63" s="17"/>
      <c r="K63" s="18">
        <v>2</v>
      </c>
      <c r="L63" s="6">
        <v>2</v>
      </c>
      <c r="M63" s="6"/>
      <c r="N63" s="17"/>
      <c r="O63" s="18"/>
      <c r="P63" s="6"/>
      <c r="Q63" s="6"/>
      <c r="R63" s="17"/>
      <c r="S63" s="18"/>
      <c r="T63" s="6"/>
      <c r="U63" s="6"/>
      <c r="V63" s="17"/>
    </row>
    <row r="64" spans="2:22" ht="12.75">
      <c r="B64" s="7">
        <v>21</v>
      </c>
      <c r="C64" s="6" t="s">
        <v>9</v>
      </c>
      <c r="D64" s="6"/>
      <c r="E64" s="6"/>
      <c r="F64" s="17"/>
      <c r="G64" s="18"/>
      <c r="H64" s="6"/>
      <c r="I64" s="6"/>
      <c r="J64" s="17"/>
      <c r="K64" s="18"/>
      <c r="L64" s="6"/>
      <c r="M64" s="6"/>
      <c r="N64" s="17"/>
      <c r="O64" s="18"/>
      <c r="P64" s="6"/>
      <c r="Q64" s="6"/>
      <c r="R64" s="17"/>
      <c r="S64" s="18"/>
      <c r="T64" s="6"/>
      <c r="U64" s="6"/>
      <c r="V64" s="17"/>
    </row>
    <row r="65" spans="2:22" ht="12.75">
      <c r="B65" s="7">
        <v>22</v>
      </c>
      <c r="C65" s="6"/>
      <c r="D65" s="6"/>
      <c r="E65" s="6"/>
      <c r="F65" s="17"/>
      <c r="G65" s="18"/>
      <c r="H65" s="6"/>
      <c r="I65" s="6"/>
      <c r="J65" s="17"/>
      <c r="K65" s="18"/>
      <c r="L65" s="6"/>
      <c r="M65" s="6"/>
      <c r="N65" s="17"/>
      <c r="O65" s="18"/>
      <c r="P65" s="6"/>
      <c r="Q65" s="6"/>
      <c r="R65" s="17"/>
      <c r="S65" s="18"/>
      <c r="T65" s="6"/>
      <c r="U65" s="6"/>
      <c r="V65" s="17"/>
    </row>
    <row r="66" spans="2:22" ht="12.75">
      <c r="B66" s="7">
        <v>23</v>
      </c>
      <c r="C66" s="6"/>
      <c r="D66" s="6"/>
      <c r="E66" s="6"/>
      <c r="F66" s="17"/>
      <c r="G66" s="18"/>
      <c r="H66" s="6"/>
      <c r="I66" s="6"/>
      <c r="J66" s="17"/>
      <c r="K66" s="18"/>
      <c r="L66" s="6"/>
      <c r="M66" s="6"/>
      <c r="N66" s="17"/>
      <c r="O66" s="18"/>
      <c r="P66" s="6"/>
      <c r="Q66" s="6"/>
      <c r="R66" s="17"/>
      <c r="S66" s="18"/>
      <c r="T66" s="6"/>
      <c r="U66" s="6"/>
      <c r="V66" s="17"/>
    </row>
    <row r="67" spans="2:22" ht="12.75">
      <c r="B67" s="7">
        <v>24</v>
      </c>
      <c r="C67" s="6"/>
      <c r="D67" s="6"/>
      <c r="E67" s="6"/>
      <c r="F67" s="17"/>
      <c r="G67" s="18"/>
      <c r="H67" s="6"/>
      <c r="I67" s="6"/>
      <c r="J67" s="17"/>
      <c r="K67" s="18"/>
      <c r="L67" s="6"/>
      <c r="M67" s="6"/>
      <c r="N67" s="17"/>
      <c r="O67" s="18"/>
      <c r="P67" s="6"/>
      <c r="Q67" s="6"/>
      <c r="R67" s="17"/>
      <c r="S67" s="18"/>
      <c r="T67" s="6"/>
      <c r="U67" s="6"/>
      <c r="V67" s="17"/>
    </row>
    <row r="68" spans="2:22" ht="12.75">
      <c r="B68" s="7">
        <v>25</v>
      </c>
      <c r="C68" s="6"/>
      <c r="D68" s="6"/>
      <c r="E68" s="6"/>
      <c r="F68" s="17"/>
      <c r="G68" s="18"/>
      <c r="H68" s="6"/>
      <c r="I68" s="6"/>
      <c r="J68" s="17"/>
      <c r="K68" s="18"/>
      <c r="L68" s="6"/>
      <c r="M68" s="6"/>
      <c r="N68" s="17"/>
      <c r="O68" s="18"/>
      <c r="P68" s="6"/>
      <c r="Q68" s="6"/>
      <c r="R68" s="17"/>
      <c r="S68" s="18"/>
      <c r="T68" s="6"/>
      <c r="U68" s="6"/>
      <c r="V68" s="17"/>
    </row>
    <row r="69" spans="2:22" ht="12.75">
      <c r="B69" s="7">
        <v>26</v>
      </c>
      <c r="C69" s="6"/>
      <c r="D69" s="6"/>
      <c r="E69" s="6"/>
      <c r="F69" s="17"/>
      <c r="G69" s="18"/>
      <c r="H69" s="6"/>
      <c r="I69" s="6"/>
      <c r="J69" s="17"/>
      <c r="K69" s="18"/>
      <c r="L69" s="6"/>
      <c r="M69" s="6"/>
      <c r="N69" s="17"/>
      <c r="O69" s="18"/>
      <c r="P69" s="6"/>
      <c r="Q69" s="6"/>
      <c r="R69" s="17"/>
      <c r="S69" s="18"/>
      <c r="T69" s="6"/>
      <c r="U69" s="6"/>
      <c r="V69" s="17"/>
    </row>
    <row r="70" spans="2:22" ht="12.75">
      <c r="B70" s="7">
        <v>27</v>
      </c>
      <c r="C70" s="6"/>
      <c r="D70" s="6"/>
      <c r="E70" s="6"/>
      <c r="F70" s="17"/>
      <c r="G70" s="18"/>
      <c r="H70" s="6"/>
      <c r="I70" s="6"/>
      <c r="J70" s="17"/>
      <c r="K70" s="18"/>
      <c r="L70" s="6"/>
      <c r="M70" s="6"/>
      <c r="N70" s="17"/>
      <c r="O70" s="18"/>
      <c r="P70" s="6"/>
      <c r="Q70" s="6"/>
      <c r="R70" s="17"/>
      <c r="S70" s="18"/>
      <c r="T70" s="6"/>
      <c r="U70" s="6"/>
      <c r="V70" s="17"/>
    </row>
    <row r="71" spans="2:22" ht="12.75">
      <c r="B71" s="7">
        <v>28</v>
      </c>
      <c r="C71" s="6"/>
      <c r="D71" s="6"/>
      <c r="E71" s="6"/>
      <c r="F71" s="17"/>
      <c r="G71" s="18"/>
      <c r="H71" s="6"/>
      <c r="I71" s="6"/>
      <c r="J71" s="17"/>
      <c r="K71" s="18"/>
      <c r="L71" s="6"/>
      <c r="M71" s="6"/>
      <c r="N71" s="17"/>
      <c r="O71" s="18"/>
      <c r="P71" s="6"/>
      <c r="Q71" s="6"/>
      <c r="R71" s="17"/>
      <c r="S71" s="18"/>
      <c r="T71" s="6"/>
      <c r="U71" s="6"/>
      <c r="V71" s="17"/>
    </row>
    <row r="72" spans="2:22" ht="12.75">
      <c r="B72" s="7">
        <v>29</v>
      </c>
      <c r="C72" s="6"/>
      <c r="D72" s="6"/>
      <c r="E72" s="6"/>
      <c r="F72" s="17"/>
      <c r="G72" s="18"/>
      <c r="H72" s="6"/>
      <c r="I72" s="6"/>
      <c r="J72" s="17"/>
      <c r="K72" s="18"/>
      <c r="L72" s="6"/>
      <c r="M72" s="6"/>
      <c r="N72" s="17"/>
      <c r="O72" s="18"/>
      <c r="P72" s="6"/>
      <c r="Q72" s="6"/>
      <c r="R72" s="17"/>
      <c r="S72" s="18"/>
      <c r="T72" s="6"/>
      <c r="U72" s="6"/>
      <c r="V72" s="17"/>
    </row>
    <row r="73" spans="2:22" ht="12.75">
      <c r="B73" s="7">
        <v>30</v>
      </c>
      <c r="C73" s="6"/>
      <c r="D73" s="6"/>
      <c r="E73" s="6"/>
      <c r="F73" s="17"/>
      <c r="G73" s="18"/>
      <c r="H73" s="6"/>
      <c r="I73" s="6"/>
      <c r="J73" s="17"/>
      <c r="K73" s="18"/>
      <c r="L73" s="6"/>
      <c r="M73" s="6"/>
      <c r="N73" s="17"/>
      <c r="O73" s="18"/>
      <c r="P73" s="6"/>
      <c r="Q73" s="6"/>
      <c r="R73" s="17"/>
      <c r="S73" s="18"/>
      <c r="T73" s="6"/>
      <c r="U73" s="6"/>
      <c r="V73" s="17"/>
    </row>
    <row r="75" ht="12.75">
      <c r="A75" s="3" t="s">
        <v>48</v>
      </c>
    </row>
    <row r="77" spans="1:14" ht="12.75">
      <c r="A77" s="5" t="s">
        <v>40</v>
      </c>
      <c r="I77" s="5" t="s">
        <v>41</v>
      </c>
      <c r="N77" s="29" t="s">
        <v>46</v>
      </c>
    </row>
    <row r="78" spans="1:14" ht="12.75">
      <c r="A78" s="26"/>
      <c r="B78" s="8" t="s">
        <v>21</v>
      </c>
      <c r="C78" s="8" t="s">
        <v>21</v>
      </c>
      <c r="D78" s="8" t="s">
        <v>21</v>
      </c>
      <c r="E78" s="8" t="s">
        <v>21</v>
      </c>
      <c r="F78" s="8" t="s">
        <v>21</v>
      </c>
      <c r="G78" s="8" t="s">
        <v>21</v>
      </c>
      <c r="I78" s="8" t="s">
        <v>21</v>
      </c>
      <c r="J78" s="28" t="s">
        <v>42</v>
      </c>
      <c r="K78" s="8"/>
      <c r="L78" s="28" t="s">
        <v>43</v>
      </c>
      <c r="M78" s="8"/>
      <c r="N78" s="28" t="s">
        <v>45</v>
      </c>
    </row>
    <row r="79" spans="1:15" ht="12.75">
      <c r="A79" s="26"/>
      <c r="B79" s="9" t="s">
        <v>22</v>
      </c>
      <c r="C79" s="9">
        <v>1.1</v>
      </c>
      <c r="D79" s="9">
        <v>1.2</v>
      </c>
      <c r="E79" s="9">
        <v>1.3</v>
      </c>
      <c r="F79" s="9">
        <v>1.4</v>
      </c>
      <c r="G79" s="9">
        <v>1.5</v>
      </c>
      <c r="I79" s="9" t="s">
        <v>22</v>
      </c>
      <c r="J79" s="9">
        <v>1.2</v>
      </c>
      <c r="K79" s="9">
        <v>1.3</v>
      </c>
      <c r="L79" s="9">
        <v>1.1</v>
      </c>
      <c r="M79" s="9">
        <v>1.3</v>
      </c>
      <c r="N79" s="9">
        <v>1.1</v>
      </c>
      <c r="O79" s="9">
        <v>1.2</v>
      </c>
    </row>
    <row r="80" spans="2:15" ht="12.75">
      <c r="B80" s="7">
        <v>1</v>
      </c>
      <c r="C80">
        <f>SUM(IF(C44=D44,1,0))</f>
        <v>1</v>
      </c>
      <c r="D80">
        <f>SUM(IF(G44=H44,1,0))</f>
        <v>1</v>
      </c>
      <c r="E80">
        <f>SUM(IF(K44=L44,1,0))</f>
        <v>1</v>
      </c>
      <c r="I80" s="7">
        <v>1</v>
      </c>
      <c r="J80">
        <f>SUM(IF((C44=G44)*AND(D44=H44),1,0))</f>
        <v>1</v>
      </c>
      <c r="K80">
        <f>SUM(IF((C44=K44)*AND(D44=L44),1,0))</f>
        <v>1</v>
      </c>
      <c r="L80" t="s">
        <v>49</v>
      </c>
      <c r="M80">
        <f>SUM(IF((G44=K44)*AND(H44=L44),1,0))</f>
        <v>1</v>
      </c>
      <c r="N80" t="s">
        <v>50</v>
      </c>
      <c r="O80" t="s">
        <v>51</v>
      </c>
    </row>
    <row r="81" spans="2:13" ht="12.75">
      <c r="B81" s="7">
        <v>2</v>
      </c>
      <c r="C81">
        <f aca="true" t="shared" si="0" ref="C81:C99">SUM(IF(C45=D45,1,0))</f>
        <v>1</v>
      </c>
      <c r="D81">
        <f aca="true" t="shared" si="1" ref="D81:D99">SUM(IF(G45=H45,1,0))</f>
        <v>1</v>
      </c>
      <c r="E81">
        <f aca="true" t="shared" si="2" ref="E81:E99">SUM(IF(K45=L45,1,0))</f>
        <v>1</v>
      </c>
      <c r="I81" s="7">
        <v>2</v>
      </c>
      <c r="J81">
        <f aca="true" t="shared" si="3" ref="J81:J99">SUM(IF((C45=G45)*AND(D45=H45),1,0))</f>
        <v>1</v>
      </c>
      <c r="K81">
        <f aca="true" t="shared" si="4" ref="K81:K99">SUM(IF((C45=K45)*AND(D45=L45),1,0))</f>
        <v>1</v>
      </c>
      <c r="M81">
        <f aca="true" t="shared" si="5" ref="M81:M99">SUM(IF((G45=K45)*AND(H45=L45),1,0))</f>
        <v>1</v>
      </c>
    </row>
    <row r="82" spans="2:13" ht="12.75">
      <c r="B82" s="7">
        <v>3</v>
      </c>
      <c r="C82">
        <f t="shared" si="0"/>
        <v>1</v>
      </c>
      <c r="D82">
        <f t="shared" si="1"/>
        <v>1</v>
      </c>
      <c r="E82">
        <f t="shared" si="2"/>
        <v>1</v>
      </c>
      <c r="I82" s="7">
        <v>3</v>
      </c>
      <c r="J82">
        <f t="shared" si="3"/>
        <v>1</v>
      </c>
      <c r="K82">
        <f t="shared" si="4"/>
        <v>1</v>
      </c>
      <c r="M82">
        <f t="shared" si="5"/>
        <v>1</v>
      </c>
    </row>
    <row r="83" spans="2:13" ht="12.75">
      <c r="B83" s="7">
        <v>4</v>
      </c>
      <c r="C83">
        <f t="shared" si="0"/>
        <v>1</v>
      </c>
      <c r="D83">
        <f t="shared" si="1"/>
        <v>1</v>
      </c>
      <c r="E83">
        <f t="shared" si="2"/>
        <v>1</v>
      </c>
      <c r="I83" s="7">
        <v>4</v>
      </c>
      <c r="J83">
        <f t="shared" si="3"/>
        <v>1</v>
      </c>
      <c r="K83">
        <f t="shared" si="4"/>
        <v>1</v>
      </c>
      <c r="M83">
        <f t="shared" si="5"/>
        <v>1</v>
      </c>
    </row>
    <row r="84" spans="2:13" ht="12.75">
      <c r="B84" s="7">
        <v>5</v>
      </c>
      <c r="C84">
        <f t="shared" si="0"/>
        <v>1</v>
      </c>
      <c r="D84">
        <f t="shared" si="1"/>
        <v>1</v>
      </c>
      <c r="E84">
        <f t="shared" si="2"/>
        <v>1</v>
      </c>
      <c r="I84" s="7">
        <v>5</v>
      </c>
      <c r="J84">
        <f t="shared" si="3"/>
        <v>1</v>
      </c>
      <c r="K84">
        <f t="shared" si="4"/>
        <v>1</v>
      </c>
      <c r="M84">
        <f t="shared" si="5"/>
        <v>1</v>
      </c>
    </row>
    <row r="85" spans="2:13" ht="12.75">
      <c r="B85" s="7">
        <v>6</v>
      </c>
      <c r="C85">
        <f t="shared" si="0"/>
        <v>1</v>
      </c>
      <c r="D85">
        <f t="shared" si="1"/>
        <v>1</v>
      </c>
      <c r="E85">
        <f t="shared" si="2"/>
        <v>1</v>
      </c>
      <c r="I85" s="7">
        <v>6</v>
      </c>
      <c r="J85">
        <f t="shared" si="3"/>
        <v>0</v>
      </c>
      <c r="K85">
        <f t="shared" si="4"/>
        <v>0</v>
      </c>
      <c r="M85">
        <f t="shared" si="5"/>
        <v>1</v>
      </c>
    </row>
    <row r="86" spans="2:13" ht="12.75">
      <c r="B86" s="7">
        <v>7</v>
      </c>
      <c r="C86">
        <f t="shared" si="0"/>
        <v>1</v>
      </c>
      <c r="D86">
        <f t="shared" si="1"/>
        <v>1</v>
      </c>
      <c r="E86">
        <f t="shared" si="2"/>
        <v>1</v>
      </c>
      <c r="I86" s="7">
        <v>7</v>
      </c>
      <c r="J86">
        <f t="shared" si="3"/>
        <v>0</v>
      </c>
      <c r="K86">
        <f t="shared" si="4"/>
        <v>0</v>
      </c>
      <c r="M86">
        <f t="shared" si="5"/>
        <v>1</v>
      </c>
    </row>
    <row r="87" spans="2:13" ht="12.75">
      <c r="B87" s="7">
        <v>8</v>
      </c>
      <c r="C87">
        <f t="shared" si="0"/>
        <v>1</v>
      </c>
      <c r="D87">
        <f t="shared" si="1"/>
        <v>1</v>
      </c>
      <c r="E87">
        <f t="shared" si="2"/>
        <v>1</v>
      </c>
      <c r="I87" s="7">
        <v>8</v>
      </c>
      <c r="J87">
        <f t="shared" si="3"/>
        <v>1</v>
      </c>
      <c r="K87">
        <f t="shared" si="4"/>
        <v>1</v>
      </c>
      <c r="M87">
        <f t="shared" si="5"/>
        <v>1</v>
      </c>
    </row>
    <row r="88" spans="2:13" ht="12.75">
      <c r="B88" s="7">
        <v>9</v>
      </c>
      <c r="C88">
        <f t="shared" si="0"/>
        <v>1</v>
      </c>
      <c r="D88">
        <f t="shared" si="1"/>
        <v>1</v>
      </c>
      <c r="E88">
        <f t="shared" si="2"/>
        <v>1</v>
      </c>
      <c r="I88" s="7">
        <v>9</v>
      </c>
      <c r="J88">
        <f t="shared" si="3"/>
        <v>1</v>
      </c>
      <c r="K88">
        <f t="shared" si="4"/>
        <v>1</v>
      </c>
      <c r="M88">
        <f t="shared" si="5"/>
        <v>1</v>
      </c>
    </row>
    <row r="89" spans="2:13" ht="12.75">
      <c r="B89" s="7">
        <v>10</v>
      </c>
      <c r="C89">
        <f t="shared" si="0"/>
        <v>1</v>
      </c>
      <c r="D89">
        <f t="shared" si="1"/>
        <v>1</v>
      </c>
      <c r="E89">
        <f t="shared" si="2"/>
        <v>0</v>
      </c>
      <c r="I89" s="7">
        <v>10</v>
      </c>
      <c r="J89">
        <f t="shared" si="3"/>
        <v>1</v>
      </c>
      <c r="K89">
        <f t="shared" si="4"/>
        <v>0</v>
      </c>
      <c r="M89">
        <f t="shared" si="5"/>
        <v>0</v>
      </c>
    </row>
    <row r="90" spans="2:13" ht="12.75">
      <c r="B90" s="7">
        <v>11</v>
      </c>
      <c r="C90">
        <f t="shared" si="0"/>
        <v>0</v>
      </c>
      <c r="D90">
        <f t="shared" si="1"/>
        <v>1</v>
      </c>
      <c r="E90">
        <f t="shared" si="2"/>
        <v>1</v>
      </c>
      <c r="I90" s="7">
        <v>11</v>
      </c>
      <c r="J90">
        <f t="shared" si="3"/>
        <v>0</v>
      </c>
      <c r="K90">
        <f t="shared" si="4"/>
        <v>0</v>
      </c>
      <c r="M90">
        <f t="shared" si="5"/>
        <v>1</v>
      </c>
    </row>
    <row r="91" spans="2:13" ht="12.75">
      <c r="B91" s="7">
        <v>12</v>
      </c>
      <c r="C91">
        <f>SUM(IF(C55=D55,1,0))</f>
        <v>1</v>
      </c>
      <c r="D91">
        <f t="shared" si="1"/>
        <v>1</v>
      </c>
      <c r="E91">
        <f t="shared" si="2"/>
        <v>1</v>
      </c>
      <c r="I91" s="7">
        <v>12</v>
      </c>
      <c r="J91">
        <f t="shared" si="3"/>
        <v>1</v>
      </c>
      <c r="K91">
        <f t="shared" si="4"/>
        <v>1</v>
      </c>
      <c r="M91">
        <f t="shared" si="5"/>
        <v>1</v>
      </c>
    </row>
    <row r="92" spans="2:13" ht="12.75">
      <c r="B92" s="7">
        <v>13</v>
      </c>
      <c r="C92">
        <f t="shared" si="0"/>
        <v>1</v>
      </c>
      <c r="D92">
        <f t="shared" si="1"/>
        <v>1</v>
      </c>
      <c r="E92">
        <f t="shared" si="2"/>
        <v>1</v>
      </c>
      <c r="I92" s="7">
        <v>13</v>
      </c>
      <c r="J92">
        <f t="shared" si="3"/>
        <v>1</v>
      </c>
      <c r="K92">
        <f t="shared" si="4"/>
        <v>1</v>
      </c>
      <c r="M92">
        <f t="shared" si="5"/>
        <v>1</v>
      </c>
    </row>
    <row r="93" spans="2:13" ht="12.75">
      <c r="B93" s="7">
        <v>14</v>
      </c>
      <c r="C93">
        <f t="shared" si="0"/>
        <v>1</v>
      </c>
      <c r="D93">
        <f t="shared" si="1"/>
        <v>1</v>
      </c>
      <c r="E93">
        <f t="shared" si="2"/>
        <v>1</v>
      </c>
      <c r="I93" s="7">
        <v>14</v>
      </c>
      <c r="J93">
        <f t="shared" si="3"/>
        <v>1</v>
      </c>
      <c r="K93">
        <f t="shared" si="4"/>
        <v>1</v>
      </c>
      <c r="M93">
        <f t="shared" si="5"/>
        <v>1</v>
      </c>
    </row>
    <row r="94" spans="2:13" ht="12.75">
      <c r="B94" s="7">
        <v>15</v>
      </c>
      <c r="C94">
        <f t="shared" si="0"/>
        <v>1</v>
      </c>
      <c r="D94">
        <f t="shared" si="1"/>
        <v>1</v>
      </c>
      <c r="E94">
        <f t="shared" si="2"/>
        <v>1</v>
      </c>
      <c r="I94" s="7">
        <v>15</v>
      </c>
      <c r="J94">
        <f t="shared" si="3"/>
        <v>1</v>
      </c>
      <c r="K94">
        <f t="shared" si="4"/>
        <v>1</v>
      </c>
      <c r="M94">
        <f t="shared" si="5"/>
        <v>1</v>
      </c>
    </row>
    <row r="95" spans="2:13" ht="12.75">
      <c r="B95" s="7">
        <v>16</v>
      </c>
      <c r="C95">
        <f t="shared" si="0"/>
        <v>0</v>
      </c>
      <c r="D95">
        <f t="shared" si="1"/>
        <v>1</v>
      </c>
      <c r="E95">
        <f t="shared" si="2"/>
        <v>1</v>
      </c>
      <c r="I95" s="7">
        <v>16</v>
      </c>
      <c r="J95">
        <f t="shared" si="3"/>
        <v>0</v>
      </c>
      <c r="K95">
        <f t="shared" si="4"/>
        <v>0</v>
      </c>
      <c r="M95">
        <f t="shared" si="5"/>
        <v>0</v>
      </c>
    </row>
    <row r="96" spans="2:13" ht="12.75">
      <c r="B96" s="7">
        <v>17</v>
      </c>
      <c r="C96">
        <f t="shared" si="0"/>
        <v>1</v>
      </c>
      <c r="D96">
        <f t="shared" si="1"/>
        <v>1</v>
      </c>
      <c r="E96">
        <f t="shared" si="2"/>
        <v>1</v>
      </c>
      <c r="I96" s="7">
        <v>17</v>
      </c>
      <c r="J96">
        <f t="shared" si="3"/>
        <v>1</v>
      </c>
      <c r="K96">
        <f t="shared" si="4"/>
        <v>1</v>
      </c>
      <c r="M96">
        <f t="shared" si="5"/>
        <v>1</v>
      </c>
    </row>
    <row r="97" spans="2:13" ht="12.75">
      <c r="B97" s="7">
        <v>18</v>
      </c>
      <c r="C97">
        <f t="shared" si="0"/>
        <v>1</v>
      </c>
      <c r="D97">
        <f t="shared" si="1"/>
        <v>1</v>
      </c>
      <c r="E97">
        <f t="shared" si="2"/>
        <v>1</v>
      </c>
      <c r="I97" s="7">
        <v>18</v>
      </c>
      <c r="J97">
        <f t="shared" si="3"/>
        <v>0</v>
      </c>
      <c r="K97">
        <f t="shared" si="4"/>
        <v>0</v>
      </c>
      <c r="M97">
        <f t="shared" si="5"/>
        <v>1</v>
      </c>
    </row>
    <row r="98" spans="2:13" ht="12.75">
      <c r="B98" s="7">
        <v>19</v>
      </c>
      <c r="C98">
        <f t="shared" si="0"/>
        <v>1</v>
      </c>
      <c r="D98">
        <f t="shared" si="1"/>
        <v>1</v>
      </c>
      <c r="E98">
        <f t="shared" si="2"/>
        <v>1</v>
      </c>
      <c r="I98" s="7">
        <v>19</v>
      </c>
      <c r="J98">
        <f t="shared" si="3"/>
        <v>1</v>
      </c>
      <c r="K98">
        <f t="shared" si="4"/>
        <v>1</v>
      </c>
      <c r="M98">
        <f t="shared" si="5"/>
        <v>1</v>
      </c>
    </row>
    <row r="99" spans="2:13" ht="12.75">
      <c r="B99" s="7">
        <v>20</v>
      </c>
      <c r="C99">
        <f t="shared" si="0"/>
        <v>1</v>
      </c>
      <c r="D99">
        <f t="shared" si="1"/>
        <v>1</v>
      </c>
      <c r="E99">
        <f t="shared" si="2"/>
        <v>1</v>
      </c>
      <c r="I99" s="7">
        <v>20</v>
      </c>
      <c r="J99">
        <f t="shared" si="3"/>
        <v>1</v>
      </c>
      <c r="K99">
        <f t="shared" si="4"/>
        <v>1</v>
      </c>
      <c r="M99">
        <f t="shared" si="5"/>
        <v>1</v>
      </c>
    </row>
    <row r="100" spans="2:9" ht="12.75">
      <c r="B100" s="7">
        <v>21</v>
      </c>
      <c r="I100" s="7">
        <v>21</v>
      </c>
    </row>
    <row r="101" spans="2:9" ht="12.75">
      <c r="B101" s="7">
        <v>22</v>
      </c>
      <c r="I101" s="7">
        <v>22</v>
      </c>
    </row>
    <row r="102" spans="2:9" ht="12.75">
      <c r="B102" s="7">
        <v>23</v>
      </c>
      <c r="I102" s="7">
        <v>23</v>
      </c>
    </row>
    <row r="103" spans="2:9" ht="12.75">
      <c r="B103" s="7">
        <v>24</v>
      </c>
      <c r="I103" s="7">
        <v>24</v>
      </c>
    </row>
    <row r="104" spans="2:9" ht="12.75">
      <c r="B104" s="7">
        <v>25</v>
      </c>
      <c r="I104" s="7">
        <v>25</v>
      </c>
    </row>
    <row r="105" spans="2:9" ht="12.75">
      <c r="B105" s="7">
        <v>26</v>
      </c>
      <c r="I105" s="7">
        <v>26</v>
      </c>
    </row>
    <row r="106" spans="2:9" ht="12.75">
      <c r="B106" s="7">
        <v>27</v>
      </c>
      <c r="I106" s="7">
        <v>27</v>
      </c>
    </row>
    <row r="107" spans="2:9" ht="12.75">
      <c r="B107" s="7">
        <v>28</v>
      </c>
      <c r="I107" s="7">
        <v>28</v>
      </c>
    </row>
    <row r="108" spans="2:9" ht="12.75">
      <c r="B108" s="7">
        <v>29</v>
      </c>
      <c r="I108" s="7">
        <v>29</v>
      </c>
    </row>
    <row r="109" spans="2:9" ht="12.75">
      <c r="B109" s="7">
        <v>30</v>
      </c>
      <c r="I109" s="7">
        <v>30</v>
      </c>
    </row>
    <row r="110" spans="1:15" ht="12.75">
      <c r="A110" s="3" t="s">
        <v>37</v>
      </c>
      <c r="C110">
        <f>SUM(C80:C109)</f>
        <v>18</v>
      </c>
      <c r="D110">
        <f>SUM(D80:D109)</f>
        <v>20</v>
      </c>
      <c r="E110">
        <f>SUM(E80:E109)</f>
        <v>19</v>
      </c>
      <c r="J110">
        <f aca="true" t="shared" si="6" ref="J110:O110">SUM(J80:J109)</f>
        <v>15</v>
      </c>
      <c r="K110">
        <f t="shared" si="6"/>
        <v>14</v>
      </c>
      <c r="L110">
        <f t="shared" si="6"/>
        <v>0</v>
      </c>
      <c r="M110">
        <f t="shared" si="6"/>
        <v>18</v>
      </c>
      <c r="N110">
        <f t="shared" si="6"/>
        <v>0</v>
      </c>
      <c r="O110">
        <f t="shared" si="6"/>
        <v>0</v>
      </c>
    </row>
  </sheetData>
  <mergeCells count="5">
    <mergeCell ref="B31:E31"/>
    <mergeCell ref="B27:E27"/>
    <mergeCell ref="B28:E28"/>
    <mergeCell ref="B29:E29"/>
    <mergeCell ref="B30:E30"/>
  </mergeCells>
  <dataValidations count="1">
    <dataValidation type="list" allowBlank="1" showInputMessage="1" showErrorMessage="1" sqref="J28">
      <formula1>$B$45:$B$47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31" sqref="B31"/>
    </sheetView>
  </sheetViews>
  <sheetFormatPr defaultColWidth="9.140625" defaultRowHeight="12.75"/>
  <cols>
    <col min="5" max="5" width="9.57421875" style="0" customWidth="1"/>
    <col min="6" max="6" width="11.00390625" style="0" customWidth="1"/>
    <col min="7" max="7" width="10.421875" style="0" customWidth="1"/>
    <col min="8" max="8" width="11.140625" style="0" customWidth="1"/>
    <col min="9" max="9" width="10.00390625" style="0" customWidth="1"/>
    <col min="10" max="10" width="10.421875" style="0" customWidth="1"/>
    <col min="11" max="11" width="13.28125" style="0" customWidth="1"/>
  </cols>
  <sheetData>
    <row r="1" spans="1:9" ht="15.75">
      <c r="A1" s="1"/>
      <c r="B1" s="1"/>
      <c r="C1" s="1"/>
      <c r="D1" s="2" t="s">
        <v>1</v>
      </c>
      <c r="E1" s="1"/>
      <c r="F1" s="1"/>
      <c r="G1" s="1"/>
      <c r="H1" s="1"/>
      <c r="I1" s="1"/>
    </row>
    <row r="2" spans="1:9" ht="15.75">
      <c r="A2" s="1"/>
      <c r="B2" s="1"/>
      <c r="C2" s="1"/>
      <c r="D2" s="2" t="s">
        <v>60</v>
      </c>
      <c r="E2" s="1"/>
      <c r="F2" s="1"/>
      <c r="G2" s="1"/>
      <c r="H2" s="1"/>
      <c r="I2" s="1"/>
    </row>
    <row r="3" spans="1:9" ht="15.75">
      <c r="A3" s="1"/>
      <c r="B3" s="1"/>
      <c r="C3" s="1"/>
      <c r="D3" s="2" t="s">
        <v>0</v>
      </c>
      <c r="E3" s="1"/>
      <c r="F3" s="1"/>
      <c r="G3" s="1"/>
      <c r="H3" s="1"/>
      <c r="I3" s="1"/>
    </row>
    <row r="5" ht="15.75">
      <c r="A5" s="4" t="s">
        <v>30</v>
      </c>
    </row>
    <row r="6" spans="1:7" ht="12.75">
      <c r="A6" s="5" t="s">
        <v>31</v>
      </c>
      <c r="G6" s="19">
        <f>'Setup Data'!F35</f>
        <v>0.95</v>
      </c>
    </row>
    <row r="7" spans="1:8" ht="12.75">
      <c r="A7" t="s">
        <v>9</v>
      </c>
      <c r="F7" s="8" t="s">
        <v>34</v>
      </c>
      <c r="H7" s="8" t="s">
        <v>38</v>
      </c>
    </row>
    <row r="8" spans="2:10" ht="12.75">
      <c r="B8" s="20" t="s">
        <v>32</v>
      </c>
      <c r="E8" s="9" t="s">
        <v>33</v>
      </c>
      <c r="F8" s="9" t="s">
        <v>35</v>
      </c>
      <c r="G8" s="9" t="s">
        <v>36</v>
      </c>
      <c r="H8" s="9" t="s">
        <v>39</v>
      </c>
      <c r="I8" s="9"/>
      <c r="J8" s="9"/>
    </row>
    <row r="9" spans="1:8" ht="12.75">
      <c r="A9" s="21" t="str">
        <f>'Setup Data'!D42</f>
        <v>Sherry Minzer</v>
      </c>
      <c r="B9" s="22"/>
      <c r="C9" s="22"/>
      <c r="D9" s="23"/>
      <c r="E9" s="24">
        <f>'Setup Data'!$G$37</f>
        <v>20</v>
      </c>
      <c r="F9" s="15">
        <f>'Setup Data'!C110</f>
        <v>18</v>
      </c>
      <c r="G9" s="27">
        <f>F9/E9</f>
        <v>0.9</v>
      </c>
      <c r="H9" s="25" t="str">
        <f>IF(G9&gt;=$G$6,"Yes","No")</f>
        <v>No</v>
      </c>
    </row>
    <row r="10" spans="1:8" ht="12.75">
      <c r="A10" s="21" t="str">
        <f>'Setup Data'!H42</f>
        <v>Robert Bowers</v>
      </c>
      <c r="B10" s="22"/>
      <c r="C10" s="22"/>
      <c r="D10" s="23"/>
      <c r="E10" s="24">
        <f>'Setup Data'!$G$37</f>
        <v>20</v>
      </c>
      <c r="F10" s="15">
        <f>'Setup Data'!D110</f>
        <v>20</v>
      </c>
      <c r="G10" s="27">
        <f>F10/E10</f>
        <v>1</v>
      </c>
      <c r="H10" s="25" t="str">
        <f>IF(G10&gt;=$G$6,"Yes","No")</f>
        <v>Yes</v>
      </c>
    </row>
    <row r="11" spans="1:8" ht="12.75">
      <c r="A11" s="21" t="str">
        <f>'Setup Data'!L42</f>
        <v>Jamin Musului</v>
      </c>
      <c r="B11" s="22"/>
      <c r="C11" s="22"/>
      <c r="D11" s="23"/>
      <c r="E11" s="24">
        <f>'Setup Data'!$G$37</f>
        <v>20</v>
      </c>
      <c r="F11" s="15">
        <f>'Setup Data'!E110</f>
        <v>19</v>
      </c>
      <c r="G11" s="27">
        <f>F11/E11</f>
        <v>0.95</v>
      </c>
      <c r="H11" s="25" t="str">
        <f>IF(G11&gt;=$G$6,"Yes","No")</f>
        <v>Yes</v>
      </c>
    </row>
    <row r="12" spans="1:8" ht="12.75">
      <c r="A12" s="21">
        <f>'Setup Data'!P42</f>
        <v>0</v>
      </c>
      <c r="B12" s="22"/>
      <c r="C12" s="22"/>
      <c r="D12" s="23"/>
      <c r="E12" s="24">
        <f>'Setup Data'!$G$37</f>
        <v>20</v>
      </c>
      <c r="F12" s="15"/>
      <c r="G12" s="27">
        <f>F12/E12</f>
        <v>0</v>
      </c>
      <c r="H12" s="25" t="str">
        <f>IF(G12&gt;=$G$6,"Yes","No")</f>
        <v>No</v>
      </c>
    </row>
    <row r="13" spans="1:8" ht="12.75">
      <c r="A13" s="21">
        <f>'Setup Data'!T42</f>
        <v>0</v>
      </c>
      <c r="B13" s="22"/>
      <c r="C13" s="22"/>
      <c r="D13" s="23"/>
      <c r="E13" s="24">
        <f>'Setup Data'!$G$37</f>
        <v>20</v>
      </c>
      <c r="F13" s="15"/>
      <c r="G13" s="27">
        <f>F13/E13</f>
        <v>0</v>
      </c>
      <c r="H13" s="25" t="str">
        <f>IF(G13&gt;=$G$6,"Yes","No")</f>
        <v>No</v>
      </c>
    </row>
    <row r="16" ht="15.75">
      <c r="A16" s="4" t="s">
        <v>47</v>
      </c>
    </row>
    <row r="17" ht="12.75">
      <c r="A17" s="5" t="s">
        <v>44</v>
      </c>
    </row>
    <row r="18" spans="1:8" ht="12.75">
      <c r="A18" t="s">
        <v>9</v>
      </c>
      <c r="F18" s="8" t="s">
        <v>34</v>
      </c>
      <c r="H18" s="8" t="s">
        <v>38</v>
      </c>
    </row>
    <row r="19" spans="2:8" ht="12.75">
      <c r="B19" s="20" t="s">
        <v>32</v>
      </c>
      <c r="E19" s="9" t="s">
        <v>33</v>
      </c>
      <c r="F19" s="9" t="s">
        <v>35</v>
      </c>
      <c r="G19" s="9" t="s">
        <v>36</v>
      </c>
      <c r="H19" s="9" t="s">
        <v>39</v>
      </c>
    </row>
    <row r="20" spans="1:8" ht="12.75">
      <c r="A20" s="21" t="str">
        <f>'Setup Data'!J78</f>
        <v>   Observ 1.1 vs:</v>
      </c>
      <c r="B20" s="22"/>
      <c r="C20" s="22">
        <f>'Setup Data'!J79</f>
        <v>1.2</v>
      </c>
      <c r="D20" s="23"/>
      <c r="E20" s="24">
        <f>'Setup Data'!$G$37</f>
        <v>20</v>
      </c>
      <c r="F20" s="15">
        <f>'Setup Data'!J110</f>
        <v>15</v>
      </c>
      <c r="G20" s="27">
        <f>F20/E20</f>
        <v>0.75</v>
      </c>
      <c r="H20" s="25" t="str">
        <f>IF(G20&gt;=$G$6,"Yes","No")</f>
        <v>No</v>
      </c>
    </row>
    <row r="21" spans="1:8" ht="12.75">
      <c r="A21" s="21" t="str">
        <f>'Setup Data'!J78</f>
        <v>   Observ 1.1 vs:</v>
      </c>
      <c r="B21" s="22"/>
      <c r="C21" s="22">
        <f>'Setup Data'!K79</f>
        <v>1.3</v>
      </c>
      <c r="D21" s="23"/>
      <c r="E21" s="24">
        <f>'Setup Data'!$G$37</f>
        <v>20</v>
      </c>
      <c r="F21" s="15">
        <f>'Setup Data'!K110</f>
        <v>14</v>
      </c>
      <c r="G21" s="27">
        <f>F21/E21</f>
        <v>0.7</v>
      </c>
      <c r="H21" s="25" t="str">
        <f>IF(G21&gt;=$G$6,"Yes","No")</f>
        <v>No</v>
      </c>
    </row>
    <row r="22" spans="1:8" ht="12.75">
      <c r="A22" s="21" t="str">
        <f>'Setup Data'!L78</f>
        <v>   Observ 1.2 vs:</v>
      </c>
      <c r="B22" s="22"/>
      <c r="C22" s="22">
        <f>'Setup Data'!M79</f>
        <v>1.3</v>
      </c>
      <c r="D22" s="23"/>
      <c r="E22" s="24">
        <f>'Setup Data'!$G$37</f>
        <v>20</v>
      </c>
      <c r="F22" s="15">
        <f>'Setup Data'!M110</f>
        <v>18</v>
      </c>
      <c r="G22" s="27">
        <f>F22/E22</f>
        <v>0.9</v>
      </c>
      <c r="H22" s="25" t="str">
        <f>IF(G22&gt;=$G$6,"Yes","No")</f>
        <v>No</v>
      </c>
    </row>
    <row r="23" spans="1:8" ht="12.75">
      <c r="A23" s="21" t="s">
        <v>9</v>
      </c>
      <c r="B23" s="22"/>
      <c r="C23" s="22"/>
      <c r="D23" s="23"/>
      <c r="E23" s="24">
        <f>'Setup Data'!$G$37</f>
        <v>20</v>
      </c>
      <c r="F23" s="15"/>
      <c r="G23" s="27">
        <f>F23/E23</f>
        <v>0</v>
      </c>
      <c r="H23" s="25" t="str">
        <f>IF(G23&gt;=$G$6,"Yes","No")</f>
        <v>No</v>
      </c>
    </row>
    <row r="24" spans="1:8" ht="12.75">
      <c r="A24" s="21" t="s">
        <v>9</v>
      </c>
      <c r="B24" s="22"/>
      <c r="C24" s="22"/>
      <c r="D24" s="23"/>
      <c r="E24" s="24">
        <f>'Setup Data'!$G$37</f>
        <v>20</v>
      </c>
      <c r="F24" s="15"/>
      <c r="G24" s="27">
        <f>F24/E24</f>
        <v>0</v>
      </c>
      <c r="H24" s="25" t="str">
        <f>IF(G24&gt;=$G$6,"Yes","No")</f>
        <v>No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exinfm.com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Measurement System Analysis</dc:title>
  <dc:subject>Six Sigma Green Belt Project</dc:subject>
  <dc:creator>Matt H. Evans</dc:creator>
  <cp:keywords/>
  <dc:description/>
  <cp:lastModifiedBy>Authorized User</cp:lastModifiedBy>
  <dcterms:created xsi:type="dcterms:W3CDTF">2008-02-20T12:53:11Z</dcterms:created>
  <dcterms:modified xsi:type="dcterms:W3CDTF">2008-02-21T14:16:50Z</dcterms:modified>
  <cp:category/>
  <cp:version/>
  <cp:contentType/>
  <cp:contentStatus/>
</cp:coreProperties>
</file>