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troduction" sheetId="1" r:id="rId1"/>
    <sheet name="IPO Timeline" sheetId="2" r:id="rId2"/>
    <sheet name="IPO Timeline Reverse" sheetId="3" r:id="rId3"/>
  </sheets>
  <definedNames>
    <definedName name="_xlnm.Print_Area" localSheetId="1">'IPO Timeline'!$A$1:$L$101</definedName>
    <definedName name="_xlnm.Print_Area" localSheetId="2">'IPO Timeline Reverse'!$A$1:$L$91</definedName>
  </definedNames>
  <calcPr fullCalcOnLoad="1"/>
</workbook>
</file>

<file path=xl/sharedStrings.xml><?xml version="1.0" encoding="utf-8"?>
<sst xmlns="http://schemas.openxmlformats.org/spreadsheetml/2006/main" count="250" uniqueCount="102">
  <si>
    <t>Initial organization meeting and due dilligence</t>
  </si>
  <si>
    <t>Review Timetable</t>
  </si>
  <si>
    <t xml:space="preserve">Review letter of intent and discuss </t>
  </si>
  <si>
    <t>underwriting issues.</t>
  </si>
  <si>
    <t>Discuss Underwriters' fees and compensation</t>
  </si>
  <si>
    <t xml:space="preserve">Assign registration statement preparation </t>
  </si>
  <si>
    <t>responsibilities</t>
  </si>
  <si>
    <t>Identify accounting and other problems.</t>
  </si>
  <si>
    <t>Select Printer</t>
  </si>
  <si>
    <t>Review financial forecasts</t>
  </si>
  <si>
    <t>Management due dilligence presentations.</t>
  </si>
  <si>
    <t>Discuss transfer agent and registrar.</t>
  </si>
  <si>
    <t xml:space="preserve">Prepare list of parties involved (phone numbers, </t>
  </si>
  <si>
    <t xml:space="preserve">addresses, secretaries, etc.) referred to as </t>
  </si>
  <si>
    <t>the working group list.</t>
  </si>
  <si>
    <t>First draft of registration statement distributed.</t>
  </si>
  <si>
    <t>Date</t>
  </si>
  <si>
    <t>Activity</t>
  </si>
  <si>
    <t>Responsibility</t>
  </si>
  <si>
    <t>All</t>
  </si>
  <si>
    <t>First drafting session and due dilligence.</t>
  </si>
  <si>
    <t xml:space="preserve">counsel to draft and distribute underwriter's </t>
  </si>
  <si>
    <t xml:space="preserve">agreement, agreement among other underwriters, </t>
  </si>
  <si>
    <t>selling agreement and other documents relating</t>
  </si>
  <si>
    <t>company counsel.</t>
  </si>
  <si>
    <t>Distribution of second draft of registration statement.</t>
  </si>
  <si>
    <t xml:space="preserve">Second drafting session to review registration </t>
  </si>
  <si>
    <t xml:space="preserve">      to</t>
  </si>
  <si>
    <t xml:space="preserve">      and</t>
  </si>
  <si>
    <t xml:space="preserve">to underwriting ("underwriting document") to </t>
  </si>
  <si>
    <t>statement</t>
  </si>
  <si>
    <t>Distribution of third draft of registration statement.</t>
  </si>
  <si>
    <t>Distribution of mangement's discussion and analysis</t>
  </si>
  <si>
    <t>of financial position and results of operations.</t>
  </si>
  <si>
    <t>Third drafting session to review registration statement.</t>
  </si>
  <si>
    <t>documents.</t>
  </si>
  <si>
    <t xml:space="preserve">Company counsel delivers draft of registration </t>
  </si>
  <si>
    <t>statement to printer for printing of red herring.</t>
  </si>
  <si>
    <t>CC, UC</t>
  </si>
  <si>
    <t>CC</t>
  </si>
  <si>
    <t>CLOSING</t>
  </si>
  <si>
    <t>Second amendment (final pricing) filed with SEC; final prospectus printed.</t>
  </si>
  <si>
    <t>Board of directors' pricing committee approves pricing and other filing matters.</t>
  </si>
  <si>
    <t>SEC comments on amendment, if any received.</t>
  </si>
  <si>
    <t>File first amendment.</t>
  </si>
  <si>
    <t>SEC Comments received.</t>
  </si>
  <si>
    <t>Roadshow presentations to underwriters.</t>
  </si>
  <si>
    <t>Roadshow preparation.</t>
  </si>
  <si>
    <t>File Registration statement and exhibits with SEC.</t>
  </si>
  <si>
    <t>All-hands meetings.</t>
  </si>
  <si>
    <t>Board of directors' meeting to review registration statement; authorize blue-sky filings; appoint pricing committee; authorize other actions necessary to complete offering.</t>
  </si>
  <si>
    <t>Printer's proofs of registration statement for review.</t>
  </si>
  <si>
    <t>Audited financial statements available and provided to printer</t>
  </si>
  <si>
    <t xml:space="preserve">    Complete due dilligence presentations.</t>
  </si>
  <si>
    <t xml:space="preserve">    Review draft of registration statement</t>
  </si>
  <si>
    <t xml:space="preserve">    Discuss problems</t>
  </si>
  <si>
    <t xml:space="preserve">     Authorize preparation and filing of registration</t>
  </si>
  <si>
    <t xml:space="preserve">     Review offering.</t>
  </si>
  <si>
    <t xml:space="preserve">     statement.</t>
  </si>
  <si>
    <t xml:space="preserve">     Review printers proof of registration statements.</t>
  </si>
  <si>
    <t xml:space="preserve">     Discuss any discrepancies between text of</t>
  </si>
  <si>
    <t xml:space="preserve">     Finalize underwriting documents.</t>
  </si>
  <si>
    <t xml:space="preserve">     registration statement and financial statements.</t>
  </si>
  <si>
    <t>Roadshow</t>
  </si>
  <si>
    <t xml:space="preserve">Appropriate changes made in registration statement or </t>
  </si>
  <si>
    <t>SEC comments otherwise addressed; miscellaneous</t>
  </si>
  <si>
    <t>discussions with SEC staff regarding comments.</t>
  </si>
  <si>
    <t>All-hands meeting to review first amendment to</t>
  </si>
  <si>
    <t xml:space="preserve">   to</t>
  </si>
  <si>
    <r>
      <t>Revise registration statement</t>
    </r>
    <r>
      <rPr>
        <sz val="10"/>
        <rFont val="Arial"/>
        <family val="2"/>
      </rPr>
      <t xml:space="preserve">; underwriters' </t>
    </r>
  </si>
  <si>
    <t>Welcome to the IPO Timetable!</t>
  </si>
  <si>
    <t xml:space="preserve">Timetable will lay out all the steps </t>
  </si>
  <si>
    <t xml:space="preserve">in chronological order and assign </t>
  </si>
  <si>
    <t>dates to each step in the IPO process.</t>
  </si>
  <si>
    <t>Chronological Function</t>
  </si>
  <si>
    <t>Reverse Order Function</t>
  </si>
  <si>
    <r>
      <t xml:space="preserve">Insert a </t>
    </r>
    <r>
      <rPr>
        <sz val="10"/>
        <color indexed="12"/>
        <rFont val="Arial"/>
        <family val="2"/>
      </rPr>
      <t>start date</t>
    </r>
    <r>
      <rPr>
        <sz val="10"/>
        <rFont val="Arial"/>
        <family val="0"/>
      </rPr>
      <t xml:space="preserve"> and the IPO </t>
    </r>
  </si>
  <si>
    <r>
      <t xml:space="preserve">Insert </t>
    </r>
    <r>
      <rPr>
        <sz val="10"/>
        <color indexed="12"/>
        <rFont val="Arial"/>
        <family val="2"/>
      </rPr>
      <t>start date</t>
    </r>
    <r>
      <rPr>
        <sz val="10"/>
        <rFont val="Arial"/>
        <family val="0"/>
      </rPr>
      <t xml:space="preserve"> here:</t>
    </r>
  </si>
  <si>
    <r>
      <t xml:space="preserve">Insert </t>
    </r>
    <r>
      <rPr>
        <sz val="10"/>
        <color indexed="12"/>
        <rFont val="Arial"/>
        <family val="2"/>
      </rPr>
      <t>closing date</t>
    </r>
    <r>
      <rPr>
        <sz val="10"/>
        <rFont val="Arial"/>
        <family val="0"/>
      </rPr>
      <t xml:space="preserve"> here:</t>
    </r>
  </si>
  <si>
    <t>IPO Timetable</t>
  </si>
  <si>
    <t>Questionnaires completed by officers, directors,</t>
  </si>
  <si>
    <t xml:space="preserve">and 10% shareholders and returned to company </t>
  </si>
  <si>
    <t>counsel for review.</t>
  </si>
  <si>
    <t xml:space="preserve">Company counsel and underwriters' counsel meet </t>
  </si>
  <si>
    <t xml:space="preserve">to discuss blue-sky problems and underwriting </t>
  </si>
  <si>
    <t xml:space="preserve">Discuss items to include in accountant's comfort </t>
  </si>
  <si>
    <t>letter.</t>
  </si>
  <si>
    <t xml:space="preserve">registration statement; discuss other issues; </t>
  </si>
  <si>
    <t>review underwriting agreement, etc.</t>
  </si>
  <si>
    <t>XYZ, CC</t>
  </si>
  <si>
    <t>XYZ</t>
  </si>
  <si>
    <t>XYZ, A</t>
  </si>
  <si>
    <t>U, UC, A</t>
  </si>
  <si>
    <t>CC, UL</t>
  </si>
  <si>
    <t>XYZ, U</t>
  </si>
  <si>
    <r>
      <t xml:space="preserve">Insert a </t>
    </r>
    <r>
      <rPr>
        <sz val="10"/>
        <color indexed="12"/>
        <rFont val="Arial"/>
        <family val="2"/>
      </rPr>
      <t>closing date</t>
    </r>
    <r>
      <rPr>
        <sz val="10"/>
        <rFont val="Arial"/>
        <family val="0"/>
      </rPr>
      <t xml:space="preserve"> and the IPO</t>
    </r>
  </si>
  <si>
    <t xml:space="preserve">Timetable will show you when to </t>
  </si>
  <si>
    <t>begin the IPO process and lays out</t>
  </si>
  <si>
    <t>all the steps and respective dates.</t>
  </si>
  <si>
    <r>
      <t xml:space="preserve">In order to prepare the registration statement, a series of planning and review meetings ("all-hands" meetings) are held with company officials </t>
    </r>
    <r>
      <rPr>
        <sz val="10"/>
        <color indexed="12"/>
        <rFont val="Arial"/>
        <family val="2"/>
      </rPr>
      <t>(XYZ)</t>
    </r>
    <r>
      <rPr>
        <sz val="10"/>
        <rFont val="Arial"/>
        <family val="2"/>
      </rPr>
      <t xml:space="preserve">, the company's counsel </t>
    </r>
    <r>
      <rPr>
        <sz val="10"/>
        <color indexed="12"/>
        <rFont val="Arial"/>
        <family val="2"/>
      </rPr>
      <t>(CC)</t>
    </r>
    <r>
      <rPr>
        <sz val="10"/>
        <rFont val="Arial"/>
        <family val="2"/>
      </rPr>
      <t xml:space="preserve">, the underwriters </t>
    </r>
    <r>
      <rPr>
        <sz val="10"/>
        <color indexed="12"/>
        <rFont val="Arial"/>
        <family val="2"/>
      </rPr>
      <t>(U)</t>
    </r>
    <r>
      <rPr>
        <sz val="10"/>
        <rFont val="Arial"/>
        <family val="2"/>
      </rPr>
      <t xml:space="preserve"> and their counsel </t>
    </r>
    <r>
      <rPr>
        <sz val="10"/>
        <color indexed="12"/>
        <rFont val="Arial"/>
        <family val="2"/>
      </rPr>
      <t>(UC)</t>
    </r>
    <r>
      <rPr>
        <sz val="10"/>
        <rFont val="Arial"/>
        <family val="2"/>
      </rPr>
      <t xml:space="preserve">, and the company's accountants </t>
    </r>
    <r>
      <rPr>
        <sz val="10"/>
        <color indexed="12"/>
        <rFont val="Arial"/>
        <family val="2"/>
      </rPr>
      <t>(A)</t>
    </r>
    <r>
      <rPr>
        <sz val="10"/>
        <rFont val="Arial"/>
        <family val="2"/>
      </rPr>
      <t>. A timetable for the offering is agreed on at these meetings. We have provided a typical timetable for a public offering.</t>
    </r>
  </si>
  <si>
    <t>Board of directors meeting</t>
  </si>
  <si>
    <t xml:space="preserve">     Corporate housekeeping.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</si>
</sst>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"/>
  </numFmts>
  <fonts count="7">
    <font>
      <sz val="10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164" fontId="0" fillId="2" borderId="5" xfId="0" applyNumberFormat="1" applyFill="1" applyBorder="1" applyAlignment="1">
      <alignment horizontal="left"/>
    </xf>
    <xf numFmtId="165" fontId="0" fillId="2" borderId="3" xfId="0" applyNumberFormat="1" applyFill="1" applyBorder="1" applyAlignment="1">
      <alignment horizontal="left"/>
    </xf>
    <xf numFmtId="165" fontId="0" fillId="2" borderId="10" xfId="0" applyNumberFormat="1" applyFill="1" applyBorder="1" applyAlignment="1">
      <alignment horizontal="left"/>
    </xf>
    <xf numFmtId="0" fontId="0" fillId="0" borderId="3" xfId="0" applyBorder="1" applyAlignment="1">
      <alignment/>
    </xf>
    <xf numFmtId="165" fontId="0" fillId="2" borderId="2" xfId="0" applyNumberForma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0" borderId="11" xfId="0" applyBorder="1" applyAlignment="1">
      <alignment/>
    </xf>
    <xf numFmtId="165" fontId="0" fillId="2" borderId="10" xfId="0" applyNumberFormat="1" applyFill="1" applyBorder="1" applyAlignment="1">
      <alignment horizontal="left" vertical="top"/>
    </xf>
    <xf numFmtId="165" fontId="0" fillId="2" borderId="6" xfId="0" applyNumberFormat="1" applyFill="1" applyBorder="1" applyAlignment="1">
      <alignment horizontal="left" vertical="top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165" fontId="0" fillId="2" borderId="3" xfId="0" applyNumberFormat="1" applyFill="1" applyBorder="1" applyAlignment="1">
      <alignment horizontal="left" vertical="top"/>
    </xf>
    <xf numFmtId="165" fontId="0" fillId="2" borderId="5" xfId="0" applyNumberFormat="1" applyFill="1" applyBorder="1" applyAlignment="1">
      <alignment horizontal="left" vertical="top"/>
    </xf>
    <xf numFmtId="165" fontId="0" fillId="2" borderId="2" xfId="0" applyNumberFormat="1" applyFill="1" applyBorder="1" applyAlignment="1">
      <alignment horizontal="left" vertical="top"/>
    </xf>
    <xf numFmtId="165" fontId="0" fillId="2" borderId="8" xfId="0" applyNumberFormat="1" applyFill="1" applyBorder="1" applyAlignment="1">
      <alignment horizontal="left" vertical="top"/>
    </xf>
    <xf numFmtId="0" fontId="0" fillId="3" borderId="12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3" fillId="3" borderId="12" xfId="0" applyFont="1" applyFill="1" applyBorder="1" applyAlignment="1">
      <alignment/>
    </xf>
    <xf numFmtId="0" fontId="0" fillId="2" borderId="0" xfId="0" applyFill="1" applyBorder="1" applyAlignment="1">
      <alignment vertical="top" wrapText="1"/>
    </xf>
    <xf numFmtId="14" fontId="0" fillId="2" borderId="16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165" fontId="0" fillId="2" borderId="8" xfId="0" applyNumberForma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4" fontId="3" fillId="3" borderId="4" xfId="0" applyNumberFormat="1" applyFont="1" applyFill="1" applyBorder="1" applyAlignment="1">
      <alignment/>
    </xf>
    <xf numFmtId="164" fontId="3" fillId="3" borderId="9" xfId="0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3" fillId="3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3" fillId="3" borderId="10" xfId="0" applyFont="1" applyFill="1" applyBorder="1" applyAlignment="1">
      <alignment/>
    </xf>
    <xf numFmtId="164" fontId="3" fillId="3" borderId="14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12" xfId="0" applyFont="1" applyFill="1" applyBorder="1" applyAlignment="1">
      <alignment wrapText="1"/>
    </xf>
    <xf numFmtId="0" fontId="0" fillId="2" borderId="6" xfId="0" applyFill="1" applyBorder="1" applyAlignment="1">
      <alignment vertical="top"/>
    </xf>
    <xf numFmtId="0" fontId="0" fillId="4" borderId="0" xfId="0" applyFill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4" borderId="0" xfId="0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164" fontId="0" fillId="4" borderId="4" xfId="0" applyNumberFormat="1" applyFill="1" applyBorder="1" applyAlignment="1">
      <alignment/>
    </xf>
    <xf numFmtId="164" fontId="0" fillId="4" borderId="3" xfId="0" applyNumberFormat="1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9"/>
  <sheetViews>
    <sheetView tabSelected="1" workbookViewId="0" topLeftCell="A1">
      <selection activeCell="A1" sqref="A1:G1"/>
    </sheetView>
  </sheetViews>
  <sheetFormatPr defaultColWidth="9.140625" defaultRowHeight="12.75"/>
  <cols>
    <col min="2" max="2" width="29.140625" style="0" customWidth="1"/>
    <col min="3" max="3" width="2.7109375" style="0" customWidth="1"/>
    <col min="4" max="4" width="21.140625" style="0" bestFit="1" customWidth="1"/>
  </cols>
  <sheetData>
    <row r="1" spans="1:25" ht="22.5" customHeight="1">
      <c r="A1" s="90" t="s">
        <v>70</v>
      </c>
      <c r="B1" s="91"/>
      <c r="C1" s="91"/>
      <c r="D1" s="91"/>
      <c r="E1" s="91"/>
      <c r="F1" s="91"/>
      <c r="G1" s="9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7.5" customHeight="1">
      <c r="A2" s="74"/>
      <c r="B2" s="74"/>
      <c r="C2" s="74"/>
      <c r="D2" s="74"/>
      <c r="E2" s="74"/>
      <c r="F2" s="74"/>
      <c r="G2" s="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79.5" customHeight="1">
      <c r="A3" s="73"/>
      <c r="B3" s="93" t="s">
        <v>99</v>
      </c>
      <c r="C3" s="93"/>
      <c r="D3" s="93"/>
      <c r="E3" s="93"/>
      <c r="F3" s="74"/>
      <c r="G3" s="23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5.25" customHeight="1" thickBot="1">
      <c r="A4" s="26"/>
      <c r="B4" s="3"/>
      <c r="C4" s="3"/>
      <c r="D4" s="3"/>
      <c r="E4" s="3"/>
      <c r="F4" s="3"/>
      <c r="G4" s="23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 ht="13.5" thickBot="1">
      <c r="A5" s="26"/>
      <c r="B5" s="75" t="s">
        <v>74</v>
      </c>
      <c r="C5" s="3"/>
      <c r="D5" s="3" t="s">
        <v>77</v>
      </c>
      <c r="E5" s="49">
        <v>36174</v>
      </c>
      <c r="F5" s="1"/>
      <c r="G5" s="23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5" ht="12.75">
      <c r="A6" s="26"/>
      <c r="B6" s="48" t="s">
        <v>76</v>
      </c>
      <c r="C6" s="3"/>
      <c r="D6" s="3"/>
      <c r="E6" s="3"/>
      <c r="F6" s="3"/>
      <c r="G6" s="23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2.75">
      <c r="A7" s="26"/>
      <c r="B7" s="48" t="s">
        <v>71</v>
      </c>
      <c r="C7" s="3"/>
      <c r="D7" s="3"/>
      <c r="E7" s="3"/>
      <c r="F7" s="3"/>
      <c r="G7" s="23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12.75">
      <c r="A8" s="26"/>
      <c r="B8" s="48" t="s">
        <v>72</v>
      </c>
      <c r="C8" s="3"/>
      <c r="D8" s="3"/>
      <c r="E8" s="3"/>
      <c r="F8" s="3"/>
      <c r="G8" s="23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ht="25.5">
      <c r="A9" s="26"/>
      <c r="B9" s="48" t="s">
        <v>73</v>
      </c>
      <c r="C9" s="3"/>
      <c r="D9" s="1"/>
      <c r="E9" s="3"/>
      <c r="F9" s="3"/>
      <c r="G9" s="23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ht="13.5" thickBot="1">
      <c r="A10" s="26"/>
      <c r="B10" s="3"/>
      <c r="C10" s="3"/>
      <c r="D10" s="3"/>
      <c r="E10" s="3"/>
      <c r="F10" s="3"/>
      <c r="G10" s="23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ht="13.5" thickBot="1">
      <c r="A11" s="26"/>
      <c r="B11" s="75" t="s">
        <v>75</v>
      </c>
      <c r="C11" s="3"/>
      <c r="D11" s="3" t="s">
        <v>78</v>
      </c>
      <c r="E11" s="49">
        <v>36478</v>
      </c>
      <c r="F11" s="1"/>
      <c r="G11" s="23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3.5" customHeight="1">
      <c r="A12" s="26"/>
      <c r="B12" s="48" t="s">
        <v>95</v>
      </c>
      <c r="C12" s="3"/>
      <c r="D12" s="3"/>
      <c r="E12" s="3"/>
      <c r="F12" s="3"/>
      <c r="G12" s="23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2.75">
      <c r="A13" s="26"/>
      <c r="B13" s="3" t="s">
        <v>96</v>
      </c>
      <c r="C13" s="3"/>
      <c r="D13" s="3"/>
      <c r="E13" s="3"/>
      <c r="F13" s="3"/>
      <c r="G13" s="23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2.75">
      <c r="A14" s="26"/>
      <c r="B14" s="3" t="s">
        <v>97</v>
      </c>
      <c r="C14" s="3"/>
      <c r="D14" s="3"/>
      <c r="E14" s="3"/>
      <c r="F14" s="3"/>
      <c r="G14" s="23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>
      <c r="A15" s="26"/>
      <c r="B15" s="3" t="s">
        <v>98</v>
      </c>
      <c r="C15" s="3"/>
      <c r="D15" s="3"/>
      <c r="E15" s="3"/>
      <c r="F15" s="3"/>
      <c r="G15" s="23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2.75">
      <c r="A16" s="26"/>
      <c r="B16" s="3"/>
      <c r="C16" s="3"/>
      <c r="D16" s="3"/>
      <c r="E16" s="3"/>
      <c r="F16" s="3"/>
      <c r="G16" s="23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2.75">
      <c r="A17" s="26"/>
      <c r="B17" s="3"/>
      <c r="C17" s="3"/>
      <c r="D17" s="3"/>
      <c r="E17" s="3"/>
      <c r="F17" s="3"/>
      <c r="G17" s="23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2.75">
      <c r="A18" s="26"/>
      <c r="B18" s="3"/>
      <c r="C18" s="3"/>
      <c r="D18" s="3"/>
      <c r="E18" s="3"/>
      <c r="F18" s="3"/>
      <c r="G18" s="23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>
      <c r="A19" s="26"/>
      <c r="B19" s="3"/>
      <c r="C19" s="3"/>
      <c r="D19" s="3"/>
      <c r="E19" s="3"/>
      <c r="F19" s="3"/>
      <c r="G19" s="23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ht="12.75">
      <c r="A20" s="26"/>
      <c r="B20" s="3"/>
      <c r="C20" s="3"/>
      <c r="D20" s="3"/>
      <c r="E20" s="3"/>
      <c r="F20" s="3"/>
      <c r="G20" s="23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ht="12.75">
      <c r="A21" s="26"/>
      <c r="B21" s="3"/>
      <c r="C21" s="3"/>
      <c r="D21" s="3"/>
      <c r="E21" s="3"/>
      <c r="F21" s="3"/>
      <c r="G21" s="23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>
      <c r="A22" s="26"/>
      <c r="B22" s="3"/>
      <c r="C22" s="3"/>
      <c r="D22" s="3"/>
      <c r="E22" s="3"/>
      <c r="F22" s="3"/>
      <c r="G22" s="23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2.75">
      <c r="A23" s="26"/>
      <c r="B23" s="3"/>
      <c r="C23" s="3"/>
      <c r="D23" s="3"/>
      <c r="E23" s="3"/>
      <c r="F23" s="3"/>
      <c r="G23" s="23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2.75">
      <c r="A24" s="26"/>
      <c r="B24" s="3"/>
      <c r="C24" s="3"/>
      <c r="D24" s="3"/>
      <c r="E24" s="3"/>
      <c r="F24" s="3"/>
      <c r="G24" s="23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>
      <c r="A25" s="26"/>
      <c r="B25" s="3"/>
      <c r="C25" s="3"/>
      <c r="D25" s="3"/>
      <c r="E25" s="3"/>
      <c r="F25" s="3"/>
      <c r="G25" s="23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2.75">
      <c r="A26" s="26"/>
      <c r="B26" s="3"/>
      <c r="C26" s="3"/>
      <c r="D26" s="3"/>
      <c r="E26" s="3"/>
      <c r="F26" s="3"/>
      <c r="G26" s="23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5" ht="12.75">
      <c r="A27" s="26"/>
      <c r="B27" s="3"/>
      <c r="C27" s="3"/>
      <c r="D27" s="3"/>
      <c r="E27" s="3"/>
      <c r="F27" s="3"/>
      <c r="G27" s="23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ht="12.75">
      <c r="A28" s="26"/>
      <c r="B28" s="3"/>
      <c r="C28" s="3"/>
      <c r="D28" s="3"/>
      <c r="E28" s="3"/>
      <c r="F28" s="3"/>
      <c r="G28" s="23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ht="12.75">
      <c r="A29" s="26"/>
      <c r="B29" s="3"/>
      <c r="C29" s="3"/>
      <c r="D29" s="3"/>
      <c r="E29" s="3"/>
      <c r="F29" s="3"/>
      <c r="G29" s="23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2.75">
      <c r="A30" s="26"/>
      <c r="B30" s="3"/>
      <c r="C30" s="3"/>
      <c r="D30" s="3"/>
      <c r="E30" s="3"/>
      <c r="F30" s="3"/>
      <c r="G30" s="23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ht="12.75">
      <c r="A31" s="26"/>
      <c r="B31" s="3"/>
      <c r="C31" s="3"/>
      <c r="D31" s="3"/>
      <c r="E31" s="3"/>
      <c r="F31" s="3"/>
      <c r="G31" s="23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</row>
    <row r="32" spans="1:25" ht="12.75">
      <c r="A32" s="26"/>
      <c r="B32" s="3"/>
      <c r="C32" s="3"/>
      <c r="D32" s="3"/>
      <c r="E32" s="3"/>
      <c r="F32" s="3"/>
      <c r="G32" s="23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2.75">
      <c r="A33" s="26"/>
      <c r="B33" s="3"/>
      <c r="C33" s="3"/>
      <c r="D33" s="3"/>
      <c r="E33" s="3"/>
      <c r="F33" s="3"/>
      <c r="G33" s="23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26"/>
      <c r="B34" s="3"/>
      <c r="C34" s="3"/>
      <c r="D34" s="3"/>
      <c r="E34" s="3"/>
      <c r="F34" s="3"/>
      <c r="G34" s="2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</row>
    <row r="35" spans="1:25" ht="12.75">
      <c r="A35" s="26"/>
      <c r="B35" s="3"/>
      <c r="C35" s="3"/>
      <c r="D35" s="3"/>
      <c r="E35" s="3"/>
      <c r="F35" s="3"/>
      <c r="G35" s="23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12.75">
      <c r="A36" s="26"/>
      <c r="B36" s="3"/>
      <c r="C36" s="3"/>
      <c r="D36" s="3"/>
      <c r="E36" s="3"/>
      <c r="F36" s="3"/>
      <c r="G36" s="23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</row>
    <row r="37" spans="1:25" ht="12.75">
      <c r="A37" s="26"/>
      <c r="B37" s="3"/>
      <c r="C37" s="3"/>
      <c r="D37" s="3"/>
      <c r="E37" s="3"/>
      <c r="F37" s="3"/>
      <c r="G37" s="23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2.75">
      <c r="A38" s="26"/>
      <c r="B38" s="3"/>
      <c r="C38" s="3"/>
      <c r="D38" s="3"/>
      <c r="E38" s="3"/>
      <c r="F38" s="3"/>
      <c r="G38" s="2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</row>
    <row r="39" spans="1:25" ht="12.75">
      <c r="A39" s="26"/>
      <c r="B39" s="3"/>
      <c r="C39" s="3"/>
      <c r="D39" s="3"/>
      <c r="E39" s="3"/>
      <c r="F39" s="3"/>
      <c r="G39" s="2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</row>
    <row r="40" spans="1:25" ht="12.75">
      <c r="A40" s="26"/>
      <c r="B40" s="3"/>
      <c r="C40" s="3"/>
      <c r="D40" s="3"/>
      <c r="E40" s="3"/>
      <c r="F40" s="3"/>
      <c r="G40" s="2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</row>
    <row r="41" spans="1:25" ht="12.75">
      <c r="A41" s="26"/>
      <c r="B41" s="3"/>
      <c r="C41" s="3"/>
      <c r="D41" s="3"/>
      <c r="E41" s="3"/>
      <c r="F41" s="3"/>
      <c r="G41" s="2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25" ht="12.75">
      <c r="A42" s="26"/>
      <c r="B42" s="3"/>
      <c r="C42" s="3"/>
      <c r="D42" s="3"/>
      <c r="E42" s="3"/>
      <c r="F42" s="3"/>
      <c r="G42" s="2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ht="12.75">
      <c r="A43" s="26"/>
      <c r="B43" s="3"/>
      <c r="C43" s="3"/>
      <c r="D43" s="3"/>
      <c r="E43" s="3"/>
      <c r="F43" s="3"/>
      <c r="G43" s="2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2.75">
      <c r="A44" s="26"/>
      <c r="B44" s="3"/>
      <c r="C44" s="3"/>
      <c r="D44" s="3"/>
      <c r="E44" s="3"/>
      <c r="F44" s="3"/>
      <c r="G44" s="23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</row>
    <row r="45" spans="1:25" ht="12.75">
      <c r="A45" s="27"/>
      <c r="B45" s="76"/>
      <c r="C45" s="76"/>
      <c r="D45" s="76"/>
      <c r="E45" s="76"/>
      <c r="F45" s="76"/>
      <c r="G45" s="24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1:25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</row>
    <row r="47" spans="1:25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1:25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</row>
    <row r="49" spans="1:25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1:25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</row>
    <row r="51" spans="1:25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</row>
    <row r="52" spans="1:25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</row>
    <row r="53" spans="1:25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</row>
    <row r="54" spans="1:25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</row>
    <row r="55" spans="1:25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</row>
    <row r="56" spans="1:25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</row>
    <row r="57" spans="1:25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1:25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</row>
    <row r="59" spans="1:25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</row>
    <row r="60" spans="1:25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</row>
    <row r="61" spans="1:25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</row>
    <row r="62" spans="1:25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</row>
    <row r="63" spans="1:25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1:25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</row>
    <row r="65" spans="1:25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</row>
    <row r="66" spans="1:25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</row>
    <row r="67" spans="1:25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</row>
    <row r="68" spans="1:25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</row>
    <row r="69" spans="1:25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</row>
    <row r="70" spans="1:25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</row>
    <row r="71" spans="1:25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</row>
    <row r="72" spans="1:25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</row>
    <row r="73" spans="1:25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</row>
    <row r="74" spans="1:25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</row>
    <row r="75" spans="1:25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</row>
    <row r="76" spans="1:25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</row>
    <row r="77" spans="1:25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1:25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</row>
    <row r="80" spans="1:25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1:25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1:25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</row>
    <row r="83" spans="1:25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1:25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5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5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5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5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5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5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5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5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5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5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12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2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</row>
    <row r="100" spans="1:12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2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</row>
    <row r="102" spans="1:12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  <row r="104" spans="1:12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2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</row>
    <row r="108" spans="1:12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</row>
    <row r="110" spans="1:12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</row>
    <row r="111" spans="1:12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2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12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ht="12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1:12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1:12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2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</row>
    <row r="155" spans="1:12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1:12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1:12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1:12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1:12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</row>
    <row r="163" spans="1:12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</row>
    <row r="165" spans="1:12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1:12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2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1:12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1:12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1:12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1:12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1:12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</row>
    <row r="206" spans="1:12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1:12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2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1:12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1:12" ht="12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ht="12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1:12" ht="12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ht="12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1:12" ht="12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</row>
    <row r="218" spans="1:12" ht="12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</row>
    <row r="219" spans="1:12" ht="12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</row>
    <row r="220" spans="1:12" ht="12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</row>
    <row r="221" spans="1:12" ht="12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</row>
    <row r="222" spans="1:12" ht="12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ht="12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12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</row>
    <row r="225" spans="1:12" ht="12.7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</row>
    <row r="226" spans="1:12" ht="12.7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</row>
    <row r="227" spans="1:12" ht="12.7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</row>
    <row r="228" spans="1:12" ht="12.7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</row>
    <row r="229" spans="1:12" ht="12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</row>
    <row r="230" spans="1:12" ht="12.7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</row>
    <row r="231" spans="1:12" ht="12.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</row>
    <row r="232" spans="1:12" ht="12.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</row>
    <row r="233" spans="1:12" ht="12.7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</row>
    <row r="234" spans="1:12" ht="12.7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</row>
    <row r="235" spans="1:12" ht="12.7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</row>
    <row r="236" spans="1:12" ht="12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</row>
    <row r="237" spans="1:12" ht="12.7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</row>
    <row r="238" spans="1:12" ht="12.7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</row>
    <row r="239" spans="1:12" ht="12.7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</row>
    <row r="240" spans="1:12" ht="12.7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</row>
    <row r="241" spans="1:12" ht="12.7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</row>
    <row r="242" spans="1:12" ht="12.7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</row>
    <row r="243" spans="1:12" ht="12.7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</row>
    <row r="244" spans="1:12" ht="12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</row>
    <row r="245" spans="1:12" ht="12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</row>
    <row r="246" spans="1:12" ht="12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</row>
    <row r="247" spans="1:12" ht="12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</row>
    <row r="248" spans="1:12" ht="12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</row>
    <row r="249" spans="1:12" ht="12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</row>
    <row r="250" spans="1:12" ht="12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</row>
    <row r="251" spans="1:12" ht="12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</row>
    <row r="252" spans="1:12" ht="12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</row>
    <row r="253" spans="1:12" ht="12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</row>
    <row r="254" spans="1:12" ht="12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</row>
    <row r="255" spans="1:12" ht="12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</row>
    <row r="256" spans="1:12" ht="12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</row>
    <row r="257" spans="1:12" ht="12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</row>
    <row r="258" spans="1:12" ht="12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</row>
    <row r="259" spans="1:12" ht="12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</row>
    <row r="260" spans="1:12" ht="12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</row>
    <row r="261" spans="1:12" ht="12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</row>
    <row r="262" spans="1:12" ht="12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</row>
    <row r="263" spans="1:12" ht="12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</row>
    <row r="264" spans="1:12" ht="12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</row>
    <row r="265" spans="1:12" ht="12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</row>
    <row r="266" spans="1:12" ht="12.7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</row>
    <row r="267" spans="1:12" ht="12.7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</row>
    <row r="268" spans="1:12" ht="12.7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</row>
    <row r="269" spans="1:12" ht="12.7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</row>
    <row r="270" spans="1:12" ht="12.7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</row>
    <row r="271" spans="1:12" ht="12.7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</row>
    <row r="272" spans="1:12" ht="12.7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</row>
    <row r="273" spans="1:12" ht="12.7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</row>
    <row r="274" spans="1:12" ht="12.7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</row>
    <row r="275" spans="1:12" ht="12.7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</row>
    <row r="276" spans="1:12" ht="12.7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</row>
    <row r="277" spans="1:12" ht="12.7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</row>
    <row r="278" spans="1:12" ht="12.7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</row>
    <row r="279" spans="1:12" ht="12.7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</row>
    <row r="280" spans="1:12" ht="12.7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</row>
    <row r="281" spans="1:12" ht="12.7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</row>
    <row r="282" spans="1:12" ht="12.7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</row>
    <row r="283" spans="1:12" ht="12.7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</row>
    <row r="284" spans="1:12" ht="12.7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</row>
    <row r="285" spans="1:12" ht="12.7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</row>
    <row r="286" spans="1:12" ht="12.7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</row>
    <row r="287" spans="1:12" ht="12.7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</row>
    <row r="288" spans="1:12" ht="12.7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</row>
    <row r="289" spans="1:12" ht="12.7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</row>
    <row r="290" spans="1:12" ht="12.7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</row>
    <row r="291" spans="1:12" ht="12.7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</row>
    <row r="292" spans="1:12" ht="12.7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</row>
    <row r="293" spans="1:12" ht="12.7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</row>
    <row r="294" spans="1:12" ht="12.7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</row>
    <row r="295" spans="1:12" ht="12.7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</row>
    <row r="296" spans="1:12" ht="12.7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</row>
    <row r="297" spans="1:12" ht="12.7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</row>
    <row r="298" spans="1:12" ht="12.7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</row>
    <row r="299" spans="1:12" ht="12.7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</row>
    <row r="300" spans="1:12" ht="12.7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</row>
    <row r="301" spans="1:12" ht="12.7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</row>
    <row r="302" spans="1:12" ht="12.7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</row>
    <row r="303" spans="1:12" ht="12.7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</row>
    <row r="304" spans="1:12" ht="12.7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</row>
    <row r="305" spans="1:12" ht="12.7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</row>
    <row r="306" spans="1:12" ht="12.7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</row>
    <row r="307" spans="1:12" ht="12.7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</row>
    <row r="308" spans="1:12" ht="12.7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</row>
    <row r="309" spans="1:12" ht="12.7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</row>
    <row r="310" spans="1:12" ht="12.7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</row>
    <row r="311" spans="1:12" ht="12.7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</row>
    <row r="312" spans="1:12" ht="12.7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</row>
    <row r="313" spans="1:12" ht="12.7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</row>
    <row r="314" spans="1:12" ht="12.7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</row>
    <row r="315" spans="1:12" ht="12.7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</row>
    <row r="316" spans="1:12" ht="12.7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</row>
    <row r="317" spans="1:12" ht="12.7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</row>
    <row r="318" spans="1:12" ht="12.7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</row>
    <row r="319" spans="1:12" ht="12.7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</row>
    <row r="320" spans="1:12" ht="12.7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</row>
    <row r="321" spans="1:12" ht="12.7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</row>
    <row r="322" spans="1:12" ht="12.7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</row>
    <row r="323" spans="1:12" ht="12.7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</row>
    <row r="324" spans="1:12" ht="12.7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</row>
    <row r="325" spans="1:12" ht="12.7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</row>
    <row r="326" spans="1:12" ht="12.7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</row>
    <row r="327" spans="1:12" ht="12.7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</row>
    <row r="328" spans="1:12" ht="12.7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</row>
    <row r="329" spans="1:12" ht="12.7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</row>
    <row r="330" spans="1:12" ht="12.7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</row>
    <row r="331" spans="1:12" ht="12.7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</row>
    <row r="332" spans="1:12" ht="12.7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</row>
    <row r="333" spans="1:12" ht="12.7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</row>
    <row r="334" spans="1:12" ht="12.7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</row>
    <row r="335" spans="1:12" ht="12.7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</row>
    <row r="336" spans="1:12" ht="12.7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</row>
    <row r="337" spans="1:12" ht="12.7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</row>
    <row r="338" spans="1:12" ht="12.7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</row>
    <row r="339" spans="1:12" ht="12.7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</row>
    <row r="340" spans="1:12" ht="12.7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</row>
    <row r="341" spans="1:12" ht="12.7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</row>
    <row r="342" spans="1:12" ht="12.7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</row>
    <row r="343" spans="1:12" ht="12.7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</row>
    <row r="344" spans="1:12" ht="12.7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</row>
    <row r="345" spans="1:12" ht="12.7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</row>
    <row r="346" spans="1:12" ht="12.7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</row>
    <row r="347" spans="1:12" ht="12.7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</row>
    <row r="348" spans="1:12" ht="12.7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</row>
    <row r="349" spans="1:12" ht="12.7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</row>
    <row r="350" spans="1:12" ht="12.7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</row>
    <row r="351" spans="1:12" ht="12.7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</row>
    <row r="352" spans="1:12" ht="12.7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</row>
    <row r="353" spans="1:12" ht="12.7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</row>
    <row r="354" spans="1:12" ht="12.7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</row>
    <row r="355" spans="1:12" ht="12.7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</row>
    <row r="356" spans="1:12" ht="12.7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</row>
    <row r="357" spans="1:12" ht="12.7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</row>
    <row r="358" spans="1:12" ht="12.7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</row>
    <row r="359" spans="1:12" ht="12.7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</row>
    <row r="360" spans="1:12" ht="12.7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</row>
    <row r="361" spans="1:12" ht="12.7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</row>
    <row r="362" spans="1:12" ht="12.7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</row>
    <row r="363" spans="1:12" ht="12.7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</row>
    <row r="364" spans="1:12" ht="12.7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</row>
    <row r="365" spans="1:12" ht="12.7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</row>
    <row r="366" spans="1:12" ht="12.7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</row>
    <row r="367" spans="1:12" ht="12.7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</row>
    <row r="368" spans="1:12" ht="12.7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</row>
    <row r="369" spans="1:12" ht="12.7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</row>
  </sheetData>
  <mergeCells count="2">
    <mergeCell ref="A1:G1"/>
    <mergeCell ref="B3:E3"/>
  </mergeCells>
  <printOptions/>
  <pageMargins left="0.75" right="0.75" top="1" bottom="1" header="0.5" footer="0.5"/>
  <pageSetup horizontalDpi="600" verticalDpi="600" orientation="portrait" r:id="rId2"/>
  <headerFooter alignWithMargins="0">
    <oddHeader>&amp;RDeloitte and Touche, LLP
Growth Company Services</oddHeader>
    <oddFooter>&amp;CCopyright 1999 by Deloitte and Touche LLP.  All rights reserved.
  Any copy of this document or portions thereof must contain this copyright notice.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4"/>
  <sheetViews>
    <sheetView workbookViewId="0" topLeftCell="A1">
      <selection activeCell="A1" sqref="A1:G1"/>
    </sheetView>
  </sheetViews>
  <sheetFormatPr defaultColWidth="9.140625" defaultRowHeight="12.75"/>
  <cols>
    <col min="1" max="1" width="5.7109375" style="0" customWidth="1"/>
    <col min="2" max="2" width="1.421875" style="0" customWidth="1"/>
    <col min="3" max="3" width="13.140625" style="0" customWidth="1"/>
    <col min="4" max="4" width="48.7109375" style="0" customWidth="1"/>
    <col min="5" max="5" width="1.421875" style="0" customWidth="1"/>
    <col min="6" max="6" width="12.57421875" style="0" customWidth="1"/>
    <col min="7" max="7" width="5.7109375" style="0" customWidth="1"/>
    <col min="10" max="10" width="27.57421875" style="0" customWidth="1"/>
  </cols>
  <sheetData>
    <row r="1" spans="1:25" ht="18">
      <c r="A1" s="94" t="s">
        <v>79</v>
      </c>
      <c r="B1" s="94"/>
      <c r="C1" s="94"/>
      <c r="D1" s="94"/>
      <c r="E1" s="94"/>
      <c r="F1" s="94"/>
      <c r="G1" s="94"/>
      <c r="H1" s="79"/>
      <c r="I1" s="80"/>
      <c r="J1" s="80"/>
      <c r="K1" s="80"/>
      <c r="L1" s="81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2.75">
      <c r="A2" s="2"/>
      <c r="C2" s="2" t="s">
        <v>16</v>
      </c>
      <c r="D2" s="2" t="s">
        <v>17</v>
      </c>
      <c r="E2" s="2" t="s">
        <v>18</v>
      </c>
      <c r="G2" s="2"/>
      <c r="H2" s="82"/>
      <c r="I2" s="77"/>
      <c r="J2" s="77"/>
      <c r="K2" s="77"/>
      <c r="L2" s="83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2:25" ht="12.75">
      <c r="B3" s="25"/>
      <c r="C3" s="30">
        <f>Introduction!E5</f>
        <v>36174</v>
      </c>
      <c r="D3" s="52" t="s">
        <v>0</v>
      </c>
      <c r="E3" s="25"/>
      <c r="F3" s="21" t="s">
        <v>19</v>
      </c>
      <c r="G3" s="2"/>
      <c r="H3" s="82"/>
      <c r="I3" s="77"/>
      <c r="J3" s="77"/>
      <c r="K3" s="77"/>
      <c r="L3" s="83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2.75">
      <c r="A4" s="2"/>
      <c r="B4" s="26"/>
      <c r="C4" s="29"/>
      <c r="D4" s="39" t="s">
        <v>1</v>
      </c>
      <c r="E4" s="26"/>
      <c r="F4" s="23"/>
      <c r="G4" s="2"/>
      <c r="H4" s="82"/>
      <c r="I4" s="77"/>
      <c r="J4" s="77"/>
      <c r="K4" s="77"/>
      <c r="L4" s="83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2.75">
      <c r="A5" s="2"/>
      <c r="B5" s="26"/>
      <c r="C5" s="29"/>
      <c r="D5" s="53" t="s">
        <v>2</v>
      </c>
      <c r="E5" s="26"/>
      <c r="F5" s="23"/>
      <c r="G5" s="2"/>
      <c r="H5" s="82"/>
      <c r="I5" s="77"/>
      <c r="J5" s="77"/>
      <c r="K5" s="77"/>
      <c r="L5" s="83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13.5" customHeight="1">
      <c r="A6" s="2"/>
      <c r="B6" s="26"/>
      <c r="C6" s="29"/>
      <c r="D6" s="39" t="s">
        <v>3</v>
      </c>
      <c r="E6" s="26"/>
      <c r="F6" s="23"/>
      <c r="G6" s="2"/>
      <c r="H6" s="82"/>
      <c r="I6" s="77"/>
      <c r="J6" s="77"/>
      <c r="K6" s="77"/>
      <c r="L6" s="83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3.5" customHeight="1">
      <c r="A7" s="2"/>
      <c r="B7" s="26"/>
      <c r="C7" s="29"/>
      <c r="D7" s="53" t="s">
        <v>4</v>
      </c>
      <c r="E7" s="26"/>
      <c r="F7" s="23"/>
      <c r="G7" s="2"/>
      <c r="H7" s="82"/>
      <c r="I7" s="77"/>
      <c r="J7" s="77"/>
      <c r="K7" s="77"/>
      <c r="L7" s="83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13.5" customHeight="1">
      <c r="A8" s="2"/>
      <c r="B8" s="26"/>
      <c r="C8" s="29"/>
      <c r="D8" s="39" t="s">
        <v>5</v>
      </c>
      <c r="E8" s="26"/>
      <c r="F8" s="23"/>
      <c r="G8" s="2"/>
      <c r="H8" s="82"/>
      <c r="I8" s="77"/>
      <c r="J8" s="77"/>
      <c r="K8" s="77"/>
      <c r="L8" s="83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3.5" customHeight="1">
      <c r="A9" s="2"/>
      <c r="B9" s="26"/>
      <c r="C9" s="29"/>
      <c r="D9" s="39" t="s">
        <v>6</v>
      </c>
      <c r="E9" s="26"/>
      <c r="F9" s="23"/>
      <c r="G9" s="2"/>
      <c r="H9" s="82"/>
      <c r="I9" s="77"/>
      <c r="J9" s="77"/>
      <c r="K9" s="77"/>
      <c r="L9" s="83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3.5" customHeight="1">
      <c r="A10" s="2"/>
      <c r="B10" s="26"/>
      <c r="C10" s="29"/>
      <c r="D10" s="39" t="s">
        <v>7</v>
      </c>
      <c r="E10" s="26"/>
      <c r="F10" s="23"/>
      <c r="G10" s="2"/>
      <c r="H10" s="82"/>
      <c r="I10" s="77"/>
      <c r="J10" s="77"/>
      <c r="K10" s="77"/>
      <c r="L10" s="83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3.5" customHeight="1">
      <c r="A11" s="2"/>
      <c r="B11" s="26"/>
      <c r="C11" s="29"/>
      <c r="D11" s="53" t="s">
        <v>8</v>
      </c>
      <c r="E11" s="26"/>
      <c r="F11" s="23"/>
      <c r="G11" s="2"/>
      <c r="H11" s="82"/>
      <c r="I11" s="77"/>
      <c r="J11" s="77"/>
      <c r="K11" s="77"/>
      <c r="L11" s="83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3.5" customHeight="1">
      <c r="A12" s="2"/>
      <c r="B12" s="26"/>
      <c r="C12" s="29"/>
      <c r="D12" s="39" t="s">
        <v>9</v>
      </c>
      <c r="E12" s="26"/>
      <c r="F12" s="23"/>
      <c r="G12" s="2"/>
      <c r="H12" s="82"/>
      <c r="I12" s="77"/>
      <c r="J12" s="77"/>
      <c r="K12" s="77"/>
      <c r="L12" s="83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ht="13.5" customHeight="1">
      <c r="A13" s="2"/>
      <c r="B13" s="26"/>
      <c r="C13" s="29"/>
      <c r="D13" s="53" t="s">
        <v>10</v>
      </c>
      <c r="E13" s="26"/>
      <c r="F13" s="23" t="s">
        <v>19</v>
      </c>
      <c r="G13" s="2"/>
      <c r="H13" s="82"/>
      <c r="I13" s="77"/>
      <c r="J13" s="77"/>
      <c r="K13" s="77"/>
      <c r="L13" s="83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ht="13.5" customHeight="1">
      <c r="A14" s="2"/>
      <c r="B14" s="26"/>
      <c r="C14" s="29"/>
      <c r="D14" s="53" t="s">
        <v>11</v>
      </c>
      <c r="E14" s="26"/>
      <c r="F14" s="23"/>
      <c r="G14" s="2"/>
      <c r="H14" s="82"/>
      <c r="I14" s="77"/>
      <c r="J14" s="77"/>
      <c r="K14" s="77"/>
      <c r="L14" s="83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5" ht="13.5" customHeight="1">
      <c r="A15" s="2"/>
      <c r="B15" s="26"/>
      <c r="C15" s="29"/>
      <c r="D15" s="39" t="s">
        <v>12</v>
      </c>
      <c r="E15" s="26"/>
      <c r="F15" s="23"/>
      <c r="G15" s="3"/>
      <c r="H15" s="82"/>
      <c r="I15" s="77"/>
      <c r="J15" s="77"/>
      <c r="K15" s="77"/>
      <c r="L15" s="83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</row>
    <row r="16" spans="1:25" ht="13.5" customHeight="1">
      <c r="A16" s="2"/>
      <c r="B16" s="26"/>
      <c r="C16" s="29"/>
      <c r="D16" s="39" t="s">
        <v>13</v>
      </c>
      <c r="E16" s="26"/>
      <c r="F16" s="23"/>
      <c r="G16" s="3"/>
      <c r="H16" s="82"/>
      <c r="I16" s="77"/>
      <c r="J16" s="77"/>
      <c r="K16" s="77"/>
      <c r="L16" s="83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25" ht="13.5" customHeight="1">
      <c r="A17" s="2"/>
      <c r="B17" s="26"/>
      <c r="C17" s="29"/>
      <c r="D17" s="40" t="s">
        <v>14</v>
      </c>
      <c r="E17" s="26"/>
      <c r="F17" s="23"/>
      <c r="G17" s="3"/>
      <c r="H17" s="82"/>
      <c r="I17" s="77"/>
      <c r="J17" s="77"/>
      <c r="K17" s="77"/>
      <c r="L17" s="83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ht="13.5" customHeight="1">
      <c r="A18" s="2"/>
      <c r="B18" s="25"/>
      <c r="C18" s="30">
        <f>WORKDAY(C3,10,12/25)</f>
        <v>36188</v>
      </c>
      <c r="D18" s="53" t="s">
        <v>15</v>
      </c>
      <c r="E18" s="25"/>
      <c r="F18" s="21" t="s">
        <v>19</v>
      </c>
      <c r="G18" s="3"/>
      <c r="H18" s="82"/>
      <c r="I18" s="77"/>
      <c r="J18" s="77"/>
      <c r="K18" s="77"/>
      <c r="L18" s="83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ht="13.5" customHeight="1">
      <c r="A19" s="2"/>
      <c r="B19" s="25"/>
      <c r="C19" s="30">
        <f>WORKDAY(C18,6,H14)</f>
        <v>36196</v>
      </c>
      <c r="D19" s="14" t="s">
        <v>20</v>
      </c>
      <c r="E19" s="8"/>
      <c r="F19" s="21" t="s">
        <v>19</v>
      </c>
      <c r="G19" s="3"/>
      <c r="H19" s="82"/>
      <c r="I19" s="77"/>
      <c r="J19" s="77"/>
      <c r="K19" s="77"/>
      <c r="L19" s="83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ht="13.5" customHeight="1">
      <c r="A20" s="2"/>
      <c r="B20" s="26"/>
      <c r="C20" s="29"/>
      <c r="D20" s="53" t="s">
        <v>53</v>
      </c>
      <c r="E20" s="9"/>
      <c r="F20" s="10"/>
      <c r="G20" s="3"/>
      <c r="H20" s="82"/>
      <c r="I20" s="77"/>
      <c r="J20" s="77"/>
      <c r="K20" s="77"/>
      <c r="L20" s="83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5" ht="13.5" customHeight="1">
      <c r="A21" s="2"/>
      <c r="B21" s="26"/>
      <c r="C21" s="29"/>
      <c r="D21" s="16" t="s">
        <v>54</v>
      </c>
      <c r="E21" s="9"/>
      <c r="F21" s="10"/>
      <c r="G21" s="3"/>
      <c r="H21" s="82"/>
      <c r="I21" s="77"/>
      <c r="J21" s="77"/>
      <c r="K21" s="77"/>
      <c r="L21" s="83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ht="13.5" customHeight="1">
      <c r="A22" s="2"/>
      <c r="B22" s="26"/>
      <c r="C22" s="29"/>
      <c r="D22" s="17" t="s">
        <v>55</v>
      </c>
      <c r="E22" s="9"/>
      <c r="F22" s="23"/>
      <c r="G22" s="18"/>
      <c r="H22" s="84"/>
      <c r="I22" s="78"/>
      <c r="J22" s="78"/>
      <c r="K22" s="78"/>
      <c r="L22" s="85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 spans="1:25" ht="13.5" customHeight="1">
      <c r="A23" s="2"/>
      <c r="B23" s="25"/>
      <c r="C23" s="30">
        <f>WORKDAY(C18,6)</f>
        <v>36196</v>
      </c>
      <c r="D23" s="53" t="s">
        <v>69</v>
      </c>
      <c r="E23" s="25"/>
      <c r="F23" s="21" t="s">
        <v>19</v>
      </c>
      <c r="G23" s="18"/>
      <c r="H23" s="84"/>
      <c r="I23" s="78"/>
      <c r="J23" s="78"/>
      <c r="K23" s="78"/>
      <c r="L23" s="85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1:25" ht="13.5" customHeight="1">
      <c r="A24" s="2"/>
      <c r="B24" s="26"/>
      <c r="C24" s="31" t="s">
        <v>27</v>
      </c>
      <c r="D24" s="6" t="s">
        <v>21</v>
      </c>
      <c r="E24" s="26"/>
      <c r="F24" s="23"/>
      <c r="G24" s="18"/>
      <c r="H24" s="84"/>
      <c r="I24" s="78"/>
      <c r="J24" s="78"/>
      <c r="K24" s="78"/>
      <c r="L24" s="85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1:25" ht="13.5" customHeight="1">
      <c r="A25" s="2"/>
      <c r="B25" s="26"/>
      <c r="C25" s="29">
        <f>WORKDAY(C19,3)</f>
        <v>36201</v>
      </c>
      <c r="D25" s="6" t="s">
        <v>22</v>
      </c>
      <c r="E25" s="26"/>
      <c r="F25" s="23"/>
      <c r="G25" s="18"/>
      <c r="H25" s="84"/>
      <c r="I25" s="78"/>
      <c r="J25" s="78"/>
      <c r="K25" s="78"/>
      <c r="L25" s="85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ht="13.5" customHeight="1">
      <c r="A26" s="2"/>
      <c r="B26" s="26"/>
      <c r="C26" s="29"/>
      <c r="D26" s="6" t="s">
        <v>23</v>
      </c>
      <c r="E26" s="26"/>
      <c r="F26" s="23"/>
      <c r="G26" s="3"/>
      <c r="H26" s="82"/>
      <c r="I26" s="77"/>
      <c r="J26" s="77"/>
      <c r="K26" s="77"/>
      <c r="L26" s="83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 spans="1:25" ht="13.5" customHeight="1">
      <c r="A27" s="2"/>
      <c r="B27" s="26"/>
      <c r="C27" s="29"/>
      <c r="D27" s="6" t="s">
        <v>29</v>
      </c>
      <c r="E27" s="26"/>
      <c r="F27" s="23"/>
      <c r="G27" s="3"/>
      <c r="H27" s="82"/>
      <c r="I27" s="77"/>
      <c r="J27" s="77"/>
      <c r="K27" s="77"/>
      <c r="L27" s="8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1:25" ht="13.5" customHeight="1">
      <c r="A28" s="2"/>
      <c r="B28" s="26"/>
      <c r="C28" s="29"/>
      <c r="D28" s="6" t="s">
        <v>24</v>
      </c>
      <c r="E28" s="27"/>
      <c r="F28" s="11"/>
      <c r="G28" s="3"/>
      <c r="H28" s="82"/>
      <c r="I28" s="77"/>
      <c r="J28" s="77"/>
      <c r="K28" s="77"/>
      <c r="L28" s="83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spans="1:25" ht="13.5" customHeight="1">
      <c r="A29" s="2"/>
      <c r="B29" s="25"/>
      <c r="C29" s="30">
        <f>WORKDAY(C25,1)</f>
        <v>36202</v>
      </c>
      <c r="D29" s="54" t="s">
        <v>25</v>
      </c>
      <c r="E29" s="22"/>
      <c r="F29" s="12" t="s">
        <v>89</v>
      </c>
      <c r="G29" s="3"/>
      <c r="H29" s="82"/>
      <c r="I29" s="77"/>
      <c r="J29" s="77"/>
      <c r="K29" s="77"/>
      <c r="L29" s="83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1:25" ht="13.5" customHeight="1">
      <c r="A30" s="2"/>
      <c r="B30" s="25"/>
      <c r="C30" s="30">
        <f>WORKDAY(C29,2)</f>
        <v>36206</v>
      </c>
      <c r="D30" s="5" t="s">
        <v>26</v>
      </c>
      <c r="E30" s="25"/>
      <c r="F30" s="21" t="s">
        <v>19</v>
      </c>
      <c r="G30" s="3"/>
      <c r="H30" s="82"/>
      <c r="I30" s="77"/>
      <c r="J30" s="77"/>
      <c r="K30" s="77"/>
      <c r="L30" s="83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ht="13.5" customHeight="1">
      <c r="A31" s="2"/>
      <c r="B31" s="26"/>
      <c r="C31" s="31" t="s">
        <v>28</v>
      </c>
      <c r="D31" s="6" t="s">
        <v>30</v>
      </c>
      <c r="E31" s="26"/>
      <c r="F31" s="23"/>
      <c r="G31" s="3"/>
      <c r="H31" s="82"/>
      <c r="I31" s="77"/>
      <c r="J31" s="77"/>
      <c r="K31" s="77"/>
      <c r="L31" s="83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ht="12.75">
      <c r="A32" s="2"/>
      <c r="B32" s="26"/>
      <c r="C32" s="29">
        <f>WORKDAY(C30,1)</f>
        <v>36207</v>
      </c>
      <c r="D32" s="20"/>
      <c r="E32" s="27"/>
      <c r="F32" s="24"/>
      <c r="G32" s="2"/>
      <c r="H32" s="82"/>
      <c r="I32" s="77"/>
      <c r="J32" s="77"/>
      <c r="K32" s="77"/>
      <c r="L32" s="83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:25" ht="12.75">
      <c r="A33" s="2"/>
      <c r="B33" s="25"/>
      <c r="C33" s="30">
        <f>WORKDAY(C30,1)</f>
        <v>36207</v>
      </c>
      <c r="D33" s="55" t="s">
        <v>80</v>
      </c>
      <c r="E33" s="25"/>
      <c r="F33" s="21" t="s">
        <v>90</v>
      </c>
      <c r="G33" s="2"/>
      <c r="H33" s="82"/>
      <c r="I33" s="77"/>
      <c r="J33" s="77"/>
      <c r="K33" s="77"/>
      <c r="L33" s="83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ht="12.75">
      <c r="A34" s="2"/>
      <c r="B34" s="26"/>
      <c r="C34" s="31" t="s">
        <v>27</v>
      </c>
      <c r="D34" s="56" t="s">
        <v>81</v>
      </c>
      <c r="E34" s="26"/>
      <c r="F34" s="23"/>
      <c r="G34" s="2"/>
      <c r="H34" s="82"/>
      <c r="I34" s="77"/>
      <c r="J34" s="77"/>
      <c r="K34" s="77"/>
      <c r="L34" s="83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2"/>
      <c r="B35" s="26"/>
      <c r="C35" s="29">
        <f>WORKDAY(C33,10)</f>
        <v>36221</v>
      </c>
      <c r="D35" s="57" t="s">
        <v>82</v>
      </c>
      <c r="E35" s="27"/>
      <c r="F35" s="24"/>
      <c r="G35" s="2"/>
      <c r="H35" s="82"/>
      <c r="I35" s="77"/>
      <c r="J35" s="77"/>
      <c r="K35" s="77"/>
      <c r="L35" s="83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12.75" customHeight="1">
      <c r="A36" s="2"/>
      <c r="B36" s="25"/>
      <c r="C36" s="30">
        <f>WORKDAY(C32,1)</f>
        <v>36208</v>
      </c>
      <c r="D36" s="13" t="s">
        <v>31</v>
      </c>
      <c r="E36" s="22"/>
      <c r="F36" s="12" t="s">
        <v>89</v>
      </c>
      <c r="G36" s="3"/>
      <c r="H36" s="82"/>
      <c r="I36" s="77"/>
      <c r="J36" s="77"/>
      <c r="K36" s="77"/>
      <c r="L36" s="83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2"/>
      <c r="B37" s="25"/>
      <c r="C37" s="30">
        <f>WORKDAY(C33,1)</f>
        <v>36208</v>
      </c>
      <c r="D37" s="4" t="s">
        <v>32</v>
      </c>
      <c r="E37" s="25"/>
      <c r="F37" s="21" t="s">
        <v>91</v>
      </c>
      <c r="G37" s="3"/>
      <c r="H37" s="82"/>
      <c r="I37" s="77"/>
      <c r="J37" s="77"/>
      <c r="K37" s="77"/>
      <c r="L37" s="83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2"/>
      <c r="B38" s="27"/>
      <c r="C38" s="28"/>
      <c r="D38" s="19" t="s">
        <v>33</v>
      </c>
      <c r="E38" s="27"/>
      <c r="F38" s="24"/>
      <c r="G38" s="3"/>
      <c r="H38" s="82"/>
      <c r="I38" s="77"/>
      <c r="J38" s="77"/>
      <c r="K38" s="77"/>
      <c r="L38" s="83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12.75">
      <c r="A39" s="2"/>
      <c r="B39" s="25"/>
      <c r="C39" s="30">
        <f>WORKDAY(C36,2)</f>
        <v>36210</v>
      </c>
      <c r="D39" s="58" t="s">
        <v>100</v>
      </c>
      <c r="E39" s="25"/>
      <c r="F39" s="21"/>
      <c r="G39" s="2"/>
      <c r="H39" s="82"/>
      <c r="I39" s="77"/>
      <c r="J39" s="77"/>
      <c r="K39" s="77"/>
      <c r="L39" s="83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2.75">
      <c r="A40" s="2"/>
      <c r="B40" s="26"/>
      <c r="C40" s="10"/>
      <c r="D40" s="15" t="s">
        <v>57</v>
      </c>
      <c r="E40" s="26"/>
      <c r="F40" s="23"/>
      <c r="G40" s="2"/>
      <c r="H40" s="82"/>
      <c r="I40" s="77"/>
      <c r="J40" s="77"/>
      <c r="K40" s="77"/>
      <c r="L40" s="83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2"/>
      <c r="B41" s="26"/>
      <c r="C41" s="10"/>
      <c r="D41" s="15" t="s">
        <v>101</v>
      </c>
      <c r="E41" s="26"/>
      <c r="F41" s="23"/>
      <c r="G41" s="2"/>
      <c r="H41" s="82"/>
      <c r="I41" s="77"/>
      <c r="J41" s="77"/>
      <c r="K41" s="77"/>
      <c r="L41" s="83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2"/>
      <c r="B42" s="26"/>
      <c r="C42" s="10"/>
      <c r="D42" s="59" t="s">
        <v>56</v>
      </c>
      <c r="E42" s="26"/>
      <c r="F42" s="23"/>
      <c r="G42" s="2"/>
      <c r="H42" s="82"/>
      <c r="I42" s="77"/>
      <c r="J42" s="77"/>
      <c r="K42" s="77"/>
      <c r="L42" s="83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2"/>
      <c r="B43" s="27"/>
      <c r="C43" s="11"/>
      <c r="D43" s="60" t="s">
        <v>58</v>
      </c>
      <c r="E43" s="27"/>
      <c r="F43" s="24"/>
      <c r="G43" s="2"/>
      <c r="H43" s="82"/>
      <c r="I43" s="77"/>
      <c r="J43" s="77"/>
      <c r="K43" s="77"/>
      <c r="L43" s="83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2"/>
      <c r="B44" s="25"/>
      <c r="C44" s="32">
        <f>WORKDAY(C39,1)</f>
        <v>36213</v>
      </c>
      <c r="D44" s="4" t="s">
        <v>34</v>
      </c>
      <c r="E44" s="25"/>
      <c r="F44" s="21" t="s">
        <v>19</v>
      </c>
      <c r="G44" s="2"/>
      <c r="H44" s="82"/>
      <c r="I44" s="77"/>
      <c r="J44" s="77"/>
      <c r="K44" s="77"/>
      <c r="L44" s="83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2"/>
      <c r="B45" s="26"/>
      <c r="C45" s="1" t="s">
        <v>27</v>
      </c>
      <c r="D45" s="33"/>
      <c r="E45" s="26"/>
      <c r="F45" s="23"/>
      <c r="G45" s="2"/>
      <c r="H45" s="82"/>
      <c r="I45" s="77"/>
      <c r="J45" s="77"/>
      <c r="K45" s="77"/>
      <c r="L45" s="83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12.75">
      <c r="A46" s="2"/>
      <c r="B46" s="27"/>
      <c r="C46" s="51">
        <f>WORKDAY(C44,1)</f>
        <v>36214</v>
      </c>
      <c r="D46" s="19"/>
      <c r="E46" s="27"/>
      <c r="F46" s="24"/>
      <c r="G46" s="2"/>
      <c r="H46" s="82"/>
      <c r="I46" s="77"/>
      <c r="J46" s="77"/>
      <c r="K46" s="77"/>
      <c r="L46" s="83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3"/>
      <c r="B47" s="3"/>
      <c r="C47" s="18"/>
      <c r="D47" s="18"/>
      <c r="E47" s="3"/>
      <c r="F47" s="3"/>
      <c r="G47" s="2"/>
      <c r="H47" s="82"/>
      <c r="I47" s="77"/>
      <c r="J47" s="77"/>
      <c r="K47" s="77"/>
      <c r="L47" s="83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3"/>
      <c r="B48" s="3"/>
      <c r="C48" s="18"/>
      <c r="D48" s="18"/>
      <c r="E48" s="3"/>
      <c r="F48" s="3"/>
      <c r="G48" s="2"/>
      <c r="H48" s="82"/>
      <c r="I48" s="77"/>
      <c r="J48" s="77"/>
      <c r="K48" s="77"/>
      <c r="L48" s="83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3"/>
      <c r="C49" s="2" t="s">
        <v>16</v>
      </c>
      <c r="D49" s="2" t="s">
        <v>17</v>
      </c>
      <c r="E49" s="2" t="s">
        <v>18</v>
      </c>
      <c r="G49" s="2"/>
      <c r="H49" s="82"/>
      <c r="I49" s="77"/>
      <c r="J49" s="77"/>
      <c r="K49" s="77"/>
      <c r="L49" s="83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12.75">
      <c r="A50" s="3"/>
      <c r="B50" s="25"/>
      <c r="C50" s="30">
        <f>WORKDAY(C46,1)</f>
        <v>36215</v>
      </c>
      <c r="D50" s="61" t="s">
        <v>83</v>
      </c>
      <c r="E50" s="25"/>
      <c r="F50" s="21" t="s">
        <v>38</v>
      </c>
      <c r="G50" s="2"/>
      <c r="H50" s="82"/>
      <c r="I50" s="77"/>
      <c r="J50" s="86"/>
      <c r="K50" s="77"/>
      <c r="L50" s="83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>
      <c r="A51" s="3"/>
      <c r="B51" s="26"/>
      <c r="C51" s="31"/>
      <c r="D51" s="62" t="s">
        <v>84</v>
      </c>
      <c r="E51" s="26"/>
      <c r="F51" s="23"/>
      <c r="G51" s="2"/>
      <c r="H51" s="82"/>
      <c r="I51" s="77"/>
      <c r="J51" s="77"/>
      <c r="K51" s="77"/>
      <c r="L51" s="83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2"/>
      <c r="B52" s="26"/>
      <c r="C52" s="23"/>
      <c r="D52" s="63" t="s">
        <v>35</v>
      </c>
      <c r="E52" s="27"/>
      <c r="F52" s="24"/>
      <c r="G52" s="2"/>
      <c r="H52" s="82"/>
      <c r="I52" s="77"/>
      <c r="J52" s="77"/>
      <c r="K52" s="77"/>
      <c r="L52" s="83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2"/>
      <c r="B53" s="25"/>
      <c r="C53" s="30">
        <f>WORKDAY(C50,2)</f>
        <v>36217</v>
      </c>
      <c r="D53" s="55" t="s">
        <v>36</v>
      </c>
      <c r="E53" s="25"/>
      <c r="F53" s="21" t="s">
        <v>39</v>
      </c>
      <c r="G53" s="3"/>
      <c r="H53" s="82"/>
      <c r="I53" s="77"/>
      <c r="J53" s="77"/>
      <c r="K53" s="77"/>
      <c r="L53" s="83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2.75">
      <c r="A54" s="2"/>
      <c r="B54" s="27"/>
      <c r="C54" s="24"/>
      <c r="D54" s="57" t="s">
        <v>37</v>
      </c>
      <c r="E54" s="27"/>
      <c r="F54" s="24"/>
      <c r="G54" s="3"/>
      <c r="H54" s="82"/>
      <c r="I54" s="77"/>
      <c r="J54" s="77"/>
      <c r="K54" s="77"/>
      <c r="L54" s="83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 customHeight="1">
      <c r="A55" s="2"/>
      <c r="B55" s="22"/>
      <c r="C55" s="36">
        <f>WORKDAY(C53,1)</f>
        <v>36220</v>
      </c>
      <c r="D55" s="64" t="s">
        <v>52</v>
      </c>
      <c r="E55" s="22"/>
      <c r="F55" s="12" t="s">
        <v>91</v>
      </c>
      <c r="G55" s="3"/>
      <c r="H55" s="82"/>
      <c r="I55" s="77"/>
      <c r="J55" s="77"/>
      <c r="K55" s="77"/>
      <c r="L55" s="83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2"/>
      <c r="B56" s="27"/>
      <c r="C56" s="36">
        <f>WORKDAY(C55,1)</f>
        <v>36221</v>
      </c>
      <c r="D56" s="37" t="s">
        <v>51</v>
      </c>
      <c r="E56" s="22"/>
      <c r="F56" s="12" t="s">
        <v>19</v>
      </c>
      <c r="G56" s="3"/>
      <c r="H56" s="82"/>
      <c r="I56" s="77"/>
      <c r="J56" s="77"/>
      <c r="K56" s="77"/>
      <c r="L56" s="83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51">
      <c r="A57" s="2"/>
      <c r="B57" s="25"/>
      <c r="C57" s="35">
        <f>WORKDAY(C55,1)</f>
        <v>36221</v>
      </c>
      <c r="D57" s="65" t="s">
        <v>50</v>
      </c>
      <c r="E57" s="22"/>
      <c r="F57" s="71" t="s">
        <v>90</v>
      </c>
      <c r="G57" s="2"/>
      <c r="H57" s="82"/>
      <c r="I57" s="77"/>
      <c r="J57" s="77"/>
      <c r="K57" s="77"/>
      <c r="L57" s="83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2"/>
      <c r="B58" s="25"/>
      <c r="C58" s="35">
        <f>WORKDAY(C57,1)</f>
        <v>36222</v>
      </c>
      <c r="D58" s="66" t="s">
        <v>49</v>
      </c>
      <c r="E58" s="25"/>
      <c r="F58" s="21" t="s">
        <v>19</v>
      </c>
      <c r="G58" s="2"/>
      <c r="H58" s="82"/>
      <c r="I58" s="77"/>
      <c r="J58" s="77"/>
      <c r="K58" s="77"/>
      <c r="L58" s="83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2.75">
      <c r="A59" s="2"/>
      <c r="B59" s="26"/>
      <c r="C59" s="31" t="s">
        <v>27</v>
      </c>
      <c r="D59" s="7" t="s">
        <v>59</v>
      </c>
      <c r="E59" s="26"/>
      <c r="F59" s="23"/>
      <c r="G59" s="2"/>
      <c r="H59" s="82"/>
      <c r="I59" s="77"/>
      <c r="J59" s="77"/>
      <c r="K59" s="77"/>
      <c r="L59" s="83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2.75">
      <c r="A60" s="2"/>
      <c r="B60" s="26"/>
      <c r="C60" s="41">
        <f>WORKDAY(C58,1)</f>
        <v>36223</v>
      </c>
      <c r="D60" s="7" t="s">
        <v>60</v>
      </c>
      <c r="E60" s="26"/>
      <c r="F60" s="23"/>
      <c r="G60" s="2"/>
      <c r="H60" s="82"/>
      <c r="I60" s="77"/>
      <c r="J60" s="77"/>
      <c r="K60" s="77"/>
      <c r="L60" s="83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2"/>
      <c r="B61" s="26"/>
      <c r="C61" s="23"/>
      <c r="D61" s="7" t="s">
        <v>62</v>
      </c>
      <c r="E61" s="26"/>
      <c r="F61" s="23"/>
      <c r="G61" s="2"/>
      <c r="H61" s="82"/>
      <c r="I61" s="77"/>
      <c r="J61" s="77"/>
      <c r="K61" s="77"/>
      <c r="L61" s="83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2"/>
      <c r="B62" s="27"/>
      <c r="C62" s="24"/>
      <c r="D62" s="50" t="s">
        <v>61</v>
      </c>
      <c r="E62" s="27"/>
      <c r="F62" s="24"/>
      <c r="G62" s="2"/>
      <c r="H62" s="82"/>
      <c r="I62" s="77"/>
      <c r="J62" s="77"/>
      <c r="K62" s="77"/>
      <c r="L62" s="83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2"/>
      <c r="B63" s="25"/>
      <c r="C63" s="43">
        <f>WORKDAY(C60,1)</f>
        <v>36224</v>
      </c>
      <c r="D63" s="52" t="s">
        <v>85</v>
      </c>
      <c r="E63" s="25"/>
      <c r="F63" s="21" t="s">
        <v>92</v>
      </c>
      <c r="G63" s="2"/>
      <c r="H63" s="82"/>
      <c r="I63" s="77"/>
      <c r="J63" s="77"/>
      <c r="K63" s="77"/>
      <c r="L63" s="83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2"/>
      <c r="B64" s="26"/>
      <c r="C64" s="1" t="s">
        <v>27</v>
      </c>
      <c r="D64" s="67" t="s">
        <v>86</v>
      </c>
      <c r="E64" s="26"/>
      <c r="F64" s="23"/>
      <c r="G64" s="2"/>
      <c r="H64" s="82"/>
      <c r="I64" s="77"/>
      <c r="J64" s="77"/>
      <c r="K64" s="77"/>
      <c r="L64" s="83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2"/>
      <c r="B65" s="27"/>
      <c r="C65" s="44">
        <f>WORKDAY(C63,1)</f>
        <v>36227</v>
      </c>
      <c r="D65" s="40"/>
      <c r="E65" s="27"/>
      <c r="F65" s="24"/>
      <c r="G65" s="2"/>
      <c r="H65" s="82"/>
      <c r="I65" s="77"/>
      <c r="J65" s="77"/>
      <c r="K65" s="77"/>
      <c r="L65" s="83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2"/>
      <c r="B66" s="27"/>
      <c r="C66" s="42">
        <f>WORKDAY(C63,1)</f>
        <v>36227</v>
      </c>
      <c r="D66" s="37" t="s">
        <v>48</v>
      </c>
      <c r="E66" s="22"/>
      <c r="F66" s="12" t="s">
        <v>89</v>
      </c>
      <c r="G66" s="2"/>
      <c r="H66" s="82"/>
      <c r="I66" s="77"/>
      <c r="J66" s="77"/>
      <c r="K66" s="77"/>
      <c r="L66" s="83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2"/>
      <c r="B67" s="25"/>
      <c r="C67" s="35">
        <f>WORKDAY(C66,1)</f>
        <v>36228</v>
      </c>
      <c r="D67" s="38" t="s">
        <v>47</v>
      </c>
      <c r="E67" s="25"/>
      <c r="F67" s="21" t="s">
        <v>94</v>
      </c>
      <c r="G67" s="2"/>
      <c r="H67" s="82"/>
      <c r="I67" s="77"/>
      <c r="J67" s="77"/>
      <c r="K67" s="77"/>
      <c r="L67" s="83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3"/>
      <c r="B68" s="26"/>
      <c r="C68" s="23" t="s">
        <v>27</v>
      </c>
      <c r="D68" s="39"/>
      <c r="E68" s="26"/>
      <c r="F68" s="23"/>
      <c r="G68" s="3"/>
      <c r="H68" s="82"/>
      <c r="I68" s="77"/>
      <c r="J68" s="77"/>
      <c r="K68" s="77"/>
      <c r="L68" s="83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3"/>
      <c r="B69" s="27"/>
      <c r="C69" s="42">
        <f>WORKDAY(C67,10)</f>
        <v>36242</v>
      </c>
      <c r="D69" s="40"/>
      <c r="E69" s="27"/>
      <c r="F69" s="24"/>
      <c r="G69" s="3"/>
      <c r="H69" s="82"/>
      <c r="I69" s="77"/>
      <c r="J69" s="77"/>
      <c r="K69" s="77"/>
      <c r="L69" s="83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3"/>
      <c r="B70" s="25"/>
      <c r="C70" s="35">
        <f>WORKDAY(C69,1)</f>
        <v>36243</v>
      </c>
      <c r="D70" s="38" t="s">
        <v>46</v>
      </c>
      <c r="E70" s="25"/>
      <c r="F70" s="21" t="s">
        <v>94</v>
      </c>
      <c r="G70" s="3"/>
      <c r="H70" s="82"/>
      <c r="I70" s="77"/>
      <c r="J70" s="77"/>
      <c r="K70" s="77"/>
      <c r="L70" s="83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2"/>
      <c r="B71" s="26"/>
      <c r="C71" s="23" t="s">
        <v>27</v>
      </c>
      <c r="D71" s="39"/>
      <c r="E71" s="26"/>
      <c r="F71" s="23"/>
      <c r="G71" s="2"/>
      <c r="H71" s="82"/>
      <c r="I71" s="77"/>
      <c r="J71" s="77"/>
      <c r="K71" s="77"/>
      <c r="L71" s="83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2"/>
      <c r="B72" s="27"/>
      <c r="C72" s="42">
        <f>WORKDAY(C70,4)</f>
        <v>36249</v>
      </c>
      <c r="D72" s="40"/>
      <c r="E72" s="27"/>
      <c r="F72" s="24"/>
      <c r="G72" s="2"/>
      <c r="H72" s="82"/>
      <c r="I72" s="77"/>
      <c r="J72" s="77"/>
      <c r="K72" s="77"/>
      <c r="L72" s="83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2"/>
      <c r="B73" s="25"/>
      <c r="C73" s="35">
        <f>WORKDAY(C72,1)</f>
        <v>36250</v>
      </c>
      <c r="D73" s="38" t="s">
        <v>63</v>
      </c>
      <c r="E73" s="25"/>
      <c r="F73" s="21" t="s">
        <v>94</v>
      </c>
      <c r="G73" s="2"/>
      <c r="H73" s="82"/>
      <c r="I73" s="77"/>
      <c r="J73" s="77"/>
      <c r="K73" s="77"/>
      <c r="L73" s="83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2"/>
      <c r="B74" s="26"/>
      <c r="C74" s="23" t="s">
        <v>27</v>
      </c>
      <c r="D74" s="39"/>
      <c r="E74" s="26"/>
      <c r="F74" s="23"/>
      <c r="G74" s="2"/>
      <c r="H74" s="82"/>
      <c r="I74" s="77"/>
      <c r="J74" s="77"/>
      <c r="K74" s="77"/>
      <c r="L74" s="83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2"/>
      <c r="B75" s="27"/>
      <c r="C75" s="42">
        <f>WORKDAY(C73,6)</f>
        <v>36258</v>
      </c>
      <c r="D75" s="40"/>
      <c r="E75" s="27"/>
      <c r="F75" s="24"/>
      <c r="G75" s="2"/>
      <c r="H75" s="82"/>
      <c r="I75" s="77"/>
      <c r="J75" s="77"/>
      <c r="K75" s="77"/>
      <c r="L75" s="83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2"/>
      <c r="B76" s="25"/>
      <c r="C76" s="35">
        <f>WORKDAY(C73,4)</f>
        <v>36256</v>
      </c>
      <c r="D76" s="38" t="s">
        <v>45</v>
      </c>
      <c r="E76" s="25"/>
      <c r="F76" s="21" t="s">
        <v>19</v>
      </c>
      <c r="G76" s="2"/>
      <c r="H76" s="82"/>
      <c r="I76" s="77"/>
      <c r="J76" s="77"/>
      <c r="K76" s="77"/>
      <c r="L76" s="83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 spans="1:25" ht="12.75">
      <c r="A77" s="2"/>
      <c r="B77" s="26"/>
      <c r="C77" s="23" t="s">
        <v>27</v>
      </c>
      <c r="D77" s="39"/>
      <c r="E77" s="26"/>
      <c r="F77" s="23"/>
      <c r="G77" s="2"/>
      <c r="H77" s="82"/>
      <c r="I77" s="77"/>
      <c r="J77" s="77"/>
      <c r="K77" s="77"/>
      <c r="L77" s="83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25" ht="12.75">
      <c r="A78" s="2"/>
      <c r="B78" s="27"/>
      <c r="C78" s="42">
        <f>WORKDAY(C76,1)</f>
        <v>36257</v>
      </c>
      <c r="D78" s="40"/>
      <c r="E78" s="27"/>
      <c r="F78" s="24"/>
      <c r="G78" s="2"/>
      <c r="H78" s="82"/>
      <c r="I78" s="77"/>
      <c r="J78" s="77"/>
      <c r="K78" s="77"/>
      <c r="L78" s="83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2.75">
      <c r="A79" s="2"/>
      <c r="B79" s="25"/>
      <c r="C79" s="35">
        <f>WORKDAY(C76,1)</f>
        <v>36257</v>
      </c>
      <c r="D79" s="38" t="s">
        <v>64</v>
      </c>
      <c r="E79" s="25"/>
      <c r="F79" s="21" t="s">
        <v>19</v>
      </c>
      <c r="G79" s="2"/>
      <c r="H79" s="82"/>
      <c r="I79" s="77"/>
      <c r="J79" s="77"/>
      <c r="K79" s="77"/>
      <c r="L79" s="83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5" ht="12.75">
      <c r="A80" s="2"/>
      <c r="B80" s="26"/>
      <c r="C80" s="23" t="s">
        <v>27</v>
      </c>
      <c r="D80" s="39" t="s">
        <v>65</v>
      </c>
      <c r="E80" s="26"/>
      <c r="F80" s="23"/>
      <c r="G80" s="2"/>
      <c r="H80" s="82"/>
      <c r="I80" s="77"/>
      <c r="J80" s="77"/>
      <c r="K80" s="77"/>
      <c r="L80" s="83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5" ht="12.75">
      <c r="A81" s="2"/>
      <c r="B81" s="26"/>
      <c r="C81" s="41">
        <f>WORKDAY(C79,1)</f>
        <v>36258</v>
      </c>
      <c r="D81" s="40" t="s">
        <v>66</v>
      </c>
      <c r="E81" s="27"/>
      <c r="F81" s="24"/>
      <c r="G81" s="2"/>
      <c r="H81" s="82"/>
      <c r="I81" s="77"/>
      <c r="J81" s="77"/>
      <c r="K81" s="77"/>
      <c r="L81" s="83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 spans="1:25" ht="12.75">
      <c r="A82" s="2"/>
      <c r="B82" s="25"/>
      <c r="C82" s="35">
        <f>WORKDAY(C79,1)</f>
        <v>36258</v>
      </c>
      <c r="D82" s="66" t="s">
        <v>67</v>
      </c>
      <c r="E82" s="25"/>
      <c r="F82" s="21" t="s">
        <v>19</v>
      </c>
      <c r="G82" s="2"/>
      <c r="H82" s="82"/>
      <c r="I82" s="77"/>
      <c r="J82" s="77"/>
      <c r="K82" s="77"/>
      <c r="L82" s="83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</row>
    <row r="83" spans="1:25" ht="12.75">
      <c r="A83" s="2"/>
      <c r="B83" s="26"/>
      <c r="C83" s="23"/>
      <c r="D83" s="68" t="s">
        <v>87</v>
      </c>
      <c r="E83" s="26"/>
      <c r="F83" s="23"/>
      <c r="G83" s="2"/>
      <c r="H83" s="82"/>
      <c r="I83" s="77"/>
      <c r="J83" s="77"/>
      <c r="K83" s="77"/>
      <c r="L83" s="83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</row>
    <row r="84" spans="1:25" ht="12.75">
      <c r="A84" s="2"/>
      <c r="B84" s="27"/>
      <c r="C84" s="24"/>
      <c r="D84" s="69" t="s">
        <v>88</v>
      </c>
      <c r="E84" s="27"/>
      <c r="F84" s="24"/>
      <c r="G84" s="2"/>
      <c r="H84" s="82"/>
      <c r="I84" s="77"/>
      <c r="J84" s="77"/>
      <c r="K84" s="77"/>
      <c r="L84" s="83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25" ht="12.75">
      <c r="A85" s="2"/>
      <c r="B85" s="22"/>
      <c r="C85" s="36">
        <f>WORKDAY(C82,1)</f>
        <v>36259</v>
      </c>
      <c r="D85" s="47" t="s">
        <v>44</v>
      </c>
      <c r="E85" s="22"/>
      <c r="F85" s="12"/>
      <c r="G85" s="2"/>
      <c r="H85" s="82"/>
      <c r="I85" s="77"/>
      <c r="J85" s="77"/>
      <c r="K85" s="77"/>
      <c r="L85" s="83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</row>
    <row r="86" spans="1:25" ht="12.75">
      <c r="A86" s="2"/>
      <c r="B86" s="22"/>
      <c r="C86" s="36">
        <f>WORKDAY(C85,3)</f>
        <v>36264</v>
      </c>
      <c r="D86" s="37" t="s">
        <v>43</v>
      </c>
      <c r="E86" s="22"/>
      <c r="F86" s="12" t="s">
        <v>38</v>
      </c>
      <c r="G86" s="2"/>
      <c r="H86" s="82"/>
      <c r="I86" s="77"/>
      <c r="J86" s="77"/>
      <c r="K86" s="77"/>
      <c r="L86" s="83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1:25" ht="25.5">
      <c r="A87" s="2"/>
      <c r="B87" s="22"/>
      <c r="C87" s="36">
        <f>WORKDAY(C86,1)</f>
        <v>36265</v>
      </c>
      <c r="D87" s="70" t="s">
        <v>42</v>
      </c>
      <c r="E87" s="22"/>
      <c r="F87" s="12" t="s">
        <v>94</v>
      </c>
      <c r="G87" s="2"/>
      <c r="H87" s="82"/>
      <c r="I87" s="77"/>
      <c r="J87" s="77"/>
      <c r="K87" s="77"/>
      <c r="L87" s="83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</row>
    <row r="88" spans="1:25" ht="25.5">
      <c r="A88" s="2"/>
      <c r="B88" s="34"/>
      <c r="C88" s="36">
        <f>WORKDAY(C87,4)</f>
        <v>36271</v>
      </c>
      <c r="D88" s="45" t="s">
        <v>41</v>
      </c>
      <c r="E88" s="22"/>
      <c r="F88" s="12" t="s">
        <v>38</v>
      </c>
      <c r="G88" s="2"/>
      <c r="H88" s="82"/>
      <c r="I88" s="77"/>
      <c r="J88" s="77"/>
      <c r="K88" s="77"/>
      <c r="L88" s="83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</row>
    <row r="89" spans="1:25" ht="12.75">
      <c r="A89" s="2"/>
      <c r="B89" s="34"/>
      <c r="C89" s="36">
        <f>WORKDAY(C88,4)</f>
        <v>36277</v>
      </c>
      <c r="D89" s="47" t="s">
        <v>40</v>
      </c>
      <c r="E89" s="22"/>
      <c r="F89" s="12"/>
      <c r="G89" s="2"/>
      <c r="H89" s="82"/>
      <c r="I89" s="77"/>
      <c r="J89" s="77"/>
      <c r="K89" s="77"/>
      <c r="L89" s="83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</row>
    <row r="90" spans="1:25" ht="12.75">
      <c r="A90" s="2"/>
      <c r="G90" s="2"/>
      <c r="H90" s="82"/>
      <c r="I90" s="77"/>
      <c r="J90" s="77"/>
      <c r="K90" s="77"/>
      <c r="L90" s="83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</row>
    <row r="91" spans="1:25" ht="12.75">
      <c r="A91" s="79"/>
      <c r="B91" s="80"/>
      <c r="C91" s="80"/>
      <c r="D91" s="80"/>
      <c r="E91" s="80"/>
      <c r="F91" s="80"/>
      <c r="G91" s="80"/>
      <c r="H91" s="79"/>
      <c r="I91" s="80"/>
      <c r="J91" s="80"/>
      <c r="K91" s="80"/>
      <c r="L91" s="81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</row>
    <row r="92" spans="1:25" ht="12.75">
      <c r="A92" s="82"/>
      <c r="B92" s="77"/>
      <c r="C92" s="77"/>
      <c r="D92" s="77"/>
      <c r="E92" s="77"/>
      <c r="F92" s="77"/>
      <c r="G92" s="77"/>
      <c r="H92" s="82"/>
      <c r="I92" s="77"/>
      <c r="J92" s="77"/>
      <c r="K92" s="77"/>
      <c r="L92" s="83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</row>
    <row r="93" spans="1:25" ht="12.75">
      <c r="A93" s="82"/>
      <c r="B93" s="77"/>
      <c r="C93" s="77"/>
      <c r="D93" s="77"/>
      <c r="E93" s="77"/>
      <c r="F93" s="77"/>
      <c r="G93" s="77"/>
      <c r="H93" s="82"/>
      <c r="I93" s="77"/>
      <c r="J93" s="77"/>
      <c r="K93" s="77"/>
      <c r="L93" s="83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</row>
    <row r="94" spans="1:25" ht="12.75">
      <c r="A94" s="82"/>
      <c r="B94" s="77"/>
      <c r="C94" s="77"/>
      <c r="D94" s="77"/>
      <c r="E94" s="77"/>
      <c r="F94" s="77"/>
      <c r="G94" s="77"/>
      <c r="H94" s="82"/>
      <c r="I94" s="77"/>
      <c r="J94" s="77"/>
      <c r="K94" s="77"/>
      <c r="L94" s="83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</row>
    <row r="95" spans="1:25" ht="12.75">
      <c r="A95" s="87"/>
      <c r="B95" s="88"/>
      <c r="C95" s="88"/>
      <c r="D95" s="88"/>
      <c r="E95" s="88"/>
      <c r="F95" s="88"/>
      <c r="G95" s="88"/>
      <c r="H95" s="87"/>
      <c r="I95" s="88"/>
      <c r="J95" s="88"/>
      <c r="K95" s="88"/>
      <c r="L95" s="89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</row>
    <row r="96" spans="1:25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</row>
    <row r="97" spans="1:25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</row>
    <row r="98" spans="1:25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</row>
    <row r="99" spans="1:25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</row>
    <row r="100" spans="1:25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</row>
    <row r="101" spans="1:25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 spans="1:25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 spans="1:25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5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 spans="1:25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</row>
    <row r="106" spans="1:25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</row>
    <row r="107" spans="1:25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</row>
    <row r="108" spans="1:25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</row>
    <row r="109" spans="1:25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</row>
    <row r="110" spans="1:25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</row>
    <row r="111" spans="1:25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</row>
    <row r="112" spans="1:25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</row>
    <row r="113" spans="1:25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</row>
    <row r="114" spans="1:25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</row>
    <row r="116" spans="1:25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</row>
    <row r="117" spans="1:25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</row>
    <row r="118" spans="1:25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</row>
    <row r="119" spans="1:25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</row>
    <row r="120" spans="1:25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</row>
    <row r="121" spans="1:25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</row>
    <row r="122" spans="1:25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</row>
    <row r="123" spans="1:25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</row>
    <row r="124" spans="1:25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</row>
    <row r="125" spans="1:25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</row>
    <row r="126" spans="1:25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</row>
    <row r="127" spans="1:25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</row>
    <row r="128" spans="1:25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</row>
    <row r="129" spans="1:25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</row>
    <row r="130" spans="1:25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 spans="1:25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 spans="1:25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</row>
    <row r="133" spans="1:25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</row>
    <row r="134" spans="1:25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</row>
    <row r="135" spans="1:25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</row>
    <row r="136" spans="1:25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 spans="1:25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 spans="1:25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 spans="1:2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1:2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41" spans="1:25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 spans="1:25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</row>
    <row r="143" spans="1:25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 spans="1:25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 spans="1:25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 spans="1:25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</row>
    <row r="147" spans="1:25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</row>
    <row r="148" spans="1:25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</row>
    <row r="149" spans="1:25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</row>
    <row r="150" spans="1:25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</row>
    <row r="151" spans="1:25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</row>
    <row r="152" spans="1:25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 spans="1:25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</row>
    <row r="154" spans="1:25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</row>
    <row r="155" spans="1:25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</row>
    <row r="156" spans="1:25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</row>
    <row r="157" spans="1:25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 spans="1:25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</row>
    <row r="159" spans="1:25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</row>
    <row r="160" spans="1:25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</row>
    <row r="161" spans="1:25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</row>
    <row r="162" spans="1:25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</row>
    <row r="163" spans="1:25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</row>
    <row r="164" spans="1:25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</row>
    <row r="165" spans="1:25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</row>
    <row r="166" spans="1:25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</row>
    <row r="167" spans="1:25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</row>
    <row r="168" spans="1:25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</row>
    <row r="169" spans="1:25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</row>
    <row r="170" spans="1:25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 spans="1:25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</row>
    <row r="172" spans="1:25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1:25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  <row r="174" spans="1:25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</row>
    <row r="175" spans="1:25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</row>
    <row r="176" spans="1:25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</row>
    <row r="177" spans="1:25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</row>
    <row r="178" spans="1:25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</row>
    <row r="179" spans="1:25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</row>
    <row r="180" spans="1:25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</row>
    <row r="181" spans="1:25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</row>
    <row r="182" spans="1:25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</row>
    <row r="183" spans="1:25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</row>
    <row r="184" spans="1:25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</row>
    <row r="185" spans="1:25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</row>
    <row r="186" spans="1:25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</row>
    <row r="187" spans="1:25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</row>
    <row r="188" spans="1:25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</row>
    <row r="189" spans="1:25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</row>
    <row r="190" spans="1:25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</row>
    <row r="191" spans="1:25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</row>
    <row r="192" spans="1:25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</row>
    <row r="193" spans="1:25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</row>
    <row r="194" spans="1:25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</row>
    <row r="195" spans="1:25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</row>
    <row r="196" spans="1:25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</row>
    <row r="197" spans="1:25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</row>
    <row r="198" spans="1:25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</row>
    <row r="199" spans="1:25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</row>
    <row r="200" spans="1:25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</row>
    <row r="201" spans="1:25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</row>
    <row r="202" spans="1:25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</row>
    <row r="203" spans="1:25" ht="12.7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</row>
    <row r="204" spans="1:25" ht="12.7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5" ht="12.7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</row>
    <row r="206" spans="1:25" ht="12.7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</row>
    <row r="207" spans="1:25" ht="12.7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</row>
    <row r="208" spans="1:25" ht="12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</row>
    <row r="209" spans="1:25" ht="12.7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</row>
    <row r="210" spans="1:25" ht="12.7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5" ht="12.7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</row>
    <row r="212" spans="1:25" ht="12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</row>
    <row r="213" spans="1:25" ht="12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</row>
    <row r="214" spans="1:25" ht="12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</row>
    <row r="215" spans="1:25" ht="12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</row>
    <row r="216" spans="1:25" ht="12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</row>
    <row r="217" spans="1:25" ht="12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</row>
    <row r="218" spans="1:25" ht="12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</row>
    <row r="219" spans="1:25" ht="12.7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</row>
    <row r="220" spans="1:25" ht="12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</row>
    <row r="221" spans="1:25" ht="12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</row>
    <row r="222" spans="1:25" ht="12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</row>
    <row r="223" spans="1:25" ht="12.7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</row>
    <row r="224" spans="1:25" ht="12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</row>
    <row r="225" spans="1:25" ht="12.7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</row>
    <row r="226" spans="1:25" ht="12.7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</row>
    <row r="227" spans="1:25" ht="12.7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</row>
    <row r="228" spans="1:25" ht="12.7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</row>
    <row r="229" spans="1:25" ht="12.7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</row>
    <row r="230" spans="1:25" ht="12.7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</row>
    <row r="231" spans="1:25" ht="12.7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</row>
    <row r="232" spans="1:25" ht="12.7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</row>
    <row r="233" spans="1:25" ht="12.7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</row>
    <row r="234" spans="1:25" ht="12.7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2"/>
  <headerFooter alignWithMargins="0">
    <oddHeader>&amp;RDeloitte and Touche, LLP
Growth Company Services</oddHeader>
    <oddFooter>&amp;CCopyright 1999 by Deloitte and Touche, LLP. All rights reserved.
Any copy of this document, or portions thereof must include this copyright notice in its entirety.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1"/>
  <sheetViews>
    <sheetView workbookViewId="0" topLeftCell="A1">
      <selection activeCell="A1" sqref="A1:G1"/>
    </sheetView>
  </sheetViews>
  <sheetFormatPr defaultColWidth="9.140625" defaultRowHeight="12.75"/>
  <cols>
    <col min="1" max="1" width="5.7109375" style="0" customWidth="1"/>
    <col min="2" max="2" width="1.421875" style="0" customWidth="1"/>
    <col min="3" max="3" width="13.140625" style="0" customWidth="1"/>
    <col min="4" max="4" width="48.7109375" style="0" customWidth="1"/>
    <col min="5" max="5" width="1.421875" style="0" customWidth="1"/>
    <col min="6" max="6" width="12.57421875" style="0" customWidth="1"/>
    <col min="7" max="7" width="5.7109375" style="0" customWidth="1"/>
    <col min="10" max="10" width="27.57421875" style="0" customWidth="1"/>
  </cols>
  <sheetData>
    <row r="1" spans="1:18" ht="18">
      <c r="A1" s="94" t="s">
        <v>79</v>
      </c>
      <c r="B1" s="94"/>
      <c r="C1" s="94"/>
      <c r="D1" s="94"/>
      <c r="E1" s="94"/>
      <c r="F1" s="94"/>
      <c r="G1" s="9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>
      <c r="A2" s="2"/>
      <c r="C2" s="2" t="s">
        <v>16</v>
      </c>
      <c r="D2" s="2" t="s">
        <v>17</v>
      </c>
      <c r="E2" s="2" t="s">
        <v>18</v>
      </c>
      <c r="G2" s="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>
      <c r="A3" s="2"/>
      <c r="B3" s="25"/>
      <c r="C3" s="30">
        <f>WORKDAY(C18,-10)</f>
        <v>36376</v>
      </c>
      <c r="D3" s="52" t="s">
        <v>0</v>
      </c>
      <c r="E3" s="25"/>
      <c r="F3" s="21" t="s">
        <v>19</v>
      </c>
      <c r="G3" s="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>
      <c r="A4" s="2"/>
      <c r="B4" s="26"/>
      <c r="C4" s="29"/>
      <c r="D4" s="39" t="s">
        <v>1</v>
      </c>
      <c r="E4" s="26"/>
      <c r="F4" s="23"/>
      <c r="G4" s="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>
      <c r="A5" s="2"/>
      <c r="B5" s="26"/>
      <c r="C5" s="29"/>
      <c r="D5" s="53" t="s">
        <v>2</v>
      </c>
      <c r="E5" s="26"/>
      <c r="F5" s="23"/>
      <c r="G5" s="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3.5" customHeight="1">
      <c r="A6" s="2"/>
      <c r="B6" s="26"/>
      <c r="C6" s="29"/>
      <c r="D6" s="39" t="s">
        <v>3</v>
      </c>
      <c r="E6" s="26"/>
      <c r="F6" s="23"/>
      <c r="G6" s="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3.5" customHeight="1">
      <c r="A7" s="2"/>
      <c r="B7" s="26"/>
      <c r="C7" s="29"/>
      <c r="D7" s="53" t="s">
        <v>4</v>
      </c>
      <c r="E7" s="26"/>
      <c r="F7" s="23"/>
      <c r="G7" s="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3.5" customHeight="1">
      <c r="A8" s="2"/>
      <c r="B8" s="26"/>
      <c r="C8" s="29"/>
      <c r="D8" s="39" t="s">
        <v>5</v>
      </c>
      <c r="E8" s="26"/>
      <c r="F8" s="23"/>
      <c r="G8" s="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ht="13.5" customHeight="1">
      <c r="A9" s="2"/>
      <c r="B9" s="26"/>
      <c r="C9" s="29"/>
      <c r="D9" s="39" t="s">
        <v>6</v>
      </c>
      <c r="E9" s="26"/>
      <c r="F9" s="23"/>
      <c r="G9" s="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3.5" customHeight="1">
      <c r="A10" s="2"/>
      <c r="B10" s="26"/>
      <c r="C10" s="29"/>
      <c r="D10" s="39" t="s">
        <v>7</v>
      </c>
      <c r="E10" s="26"/>
      <c r="F10" s="23"/>
      <c r="G10" s="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ht="13.5" customHeight="1">
      <c r="A11" s="2"/>
      <c r="B11" s="26"/>
      <c r="C11" s="29"/>
      <c r="D11" s="53" t="s">
        <v>8</v>
      </c>
      <c r="E11" s="26"/>
      <c r="F11" s="23"/>
      <c r="G11" s="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ht="13.5" customHeight="1">
      <c r="A12" s="2"/>
      <c r="B12" s="26"/>
      <c r="C12" s="29"/>
      <c r="D12" s="39" t="s">
        <v>9</v>
      </c>
      <c r="E12" s="26"/>
      <c r="F12" s="23"/>
      <c r="G12" s="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 ht="13.5" customHeight="1">
      <c r="A13" s="2"/>
      <c r="B13" s="26"/>
      <c r="C13" s="29"/>
      <c r="D13" s="53" t="s">
        <v>10</v>
      </c>
      <c r="E13" s="26"/>
      <c r="F13" s="23" t="s">
        <v>19</v>
      </c>
      <c r="G13" s="2"/>
      <c r="H13" s="77"/>
      <c r="I13" s="77"/>
      <c r="J13" s="77"/>
      <c r="K13" s="77"/>
      <c r="L13" s="72"/>
      <c r="M13" s="72"/>
      <c r="N13" s="72"/>
      <c r="O13" s="72"/>
      <c r="P13" s="72"/>
      <c r="Q13" s="72"/>
      <c r="R13" s="72"/>
    </row>
    <row r="14" spans="1:18" ht="13.5" customHeight="1">
      <c r="A14" s="2"/>
      <c r="B14" s="26"/>
      <c r="C14" s="29"/>
      <c r="D14" s="53" t="s">
        <v>11</v>
      </c>
      <c r="E14" s="26"/>
      <c r="F14" s="23"/>
      <c r="G14" s="2"/>
      <c r="H14" s="77"/>
      <c r="I14" s="77"/>
      <c r="J14" s="77"/>
      <c r="K14" s="77"/>
      <c r="L14" s="72"/>
      <c r="M14" s="72"/>
      <c r="N14" s="72"/>
      <c r="O14" s="72"/>
      <c r="P14" s="72"/>
      <c r="Q14" s="72"/>
      <c r="R14" s="72"/>
    </row>
    <row r="15" spans="1:18" ht="13.5" customHeight="1">
      <c r="A15" s="2"/>
      <c r="B15" s="26"/>
      <c r="C15" s="29"/>
      <c r="D15" s="39" t="s">
        <v>12</v>
      </c>
      <c r="E15" s="26"/>
      <c r="F15" s="23"/>
      <c r="G15" s="3"/>
      <c r="H15" s="77"/>
      <c r="I15" s="77"/>
      <c r="J15" s="77"/>
      <c r="K15" s="77"/>
      <c r="L15" s="72"/>
      <c r="M15" s="72"/>
      <c r="N15" s="72"/>
      <c r="O15" s="72"/>
      <c r="P15" s="72"/>
      <c r="Q15" s="72"/>
      <c r="R15" s="72"/>
    </row>
    <row r="16" spans="1:18" ht="13.5" customHeight="1">
      <c r="A16" s="2"/>
      <c r="B16" s="26"/>
      <c r="C16" s="29"/>
      <c r="D16" s="39" t="s">
        <v>13</v>
      </c>
      <c r="E16" s="26"/>
      <c r="F16" s="23"/>
      <c r="G16" s="3"/>
      <c r="H16" s="77"/>
      <c r="I16" s="77"/>
      <c r="J16" s="77"/>
      <c r="K16" s="77"/>
      <c r="L16" s="72"/>
      <c r="M16" s="72"/>
      <c r="N16" s="72"/>
      <c r="O16" s="72"/>
      <c r="P16" s="72"/>
      <c r="Q16" s="72"/>
      <c r="R16" s="72"/>
    </row>
    <row r="17" spans="1:18" ht="13.5" customHeight="1">
      <c r="A17" s="2"/>
      <c r="B17" s="26"/>
      <c r="C17" s="29"/>
      <c r="D17" s="40" t="s">
        <v>14</v>
      </c>
      <c r="E17" s="26"/>
      <c r="F17" s="23"/>
      <c r="G17" s="3"/>
      <c r="H17" s="77"/>
      <c r="I17" s="77"/>
      <c r="J17" s="77"/>
      <c r="K17" s="77"/>
      <c r="L17" s="72"/>
      <c r="M17" s="72"/>
      <c r="N17" s="72"/>
      <c r="O17" s="72"/>
      <c r="P17" s="72"/>
      <c r="Q17" s="72"/>
      <c r="R17" s="72"/>
    </row>
    <row r="18" spans="1:18" ht="13.5" customHeight="1">
      <c r="A18" s="2"/>
      <c r="B18" s="25"/>
      <c r="C18" s="30">
        <f>WORKDAY(C19,-6)</f>
        <v>36390</v>
      </c>
      <c r="D18" s="53" t="s">
        <v>15</v>
      </c>
      <c r="E18" s="25"/>
      <c r="F18" s="21" t="s">
        <v>19</v>
      </c>
      <c r="G18" s="3"/>
      <c r="H18" s="77"/>
      <c r="I18" s="77"/>
      <c r="J18" s="77"/>
      <c r="K18" s="77"/>
      <c r="L18" s="72"/>
      <c r="M18" s="72"/>
      <c r="N18" s="72"/>
      <c r="O18" s="72"/>
      <c r="P18" s="72"/>
      <c r="Q18" s="72"/>
      <c r="R18" s="72"/>
    </row>
    <row r="19" spans="1:18" ht="13.5" customHeight="1">
      <c r="A19" s="2"/>
      <c r="B19" s="25"/>
      <c r="C19" s="30">
        <f>WORKDAY(C25,-3)</f>
        <v>36398</v>
      </c>
      <c r="D19" s="14" t="s">
        <v>20</v>
      </c>
      <c r="E19" s="8"/>
      <c r="F19" s="21" t="s">
        <v>19</v>
      </c>
      <c r="G19" s="3"/>
      <c r="H19" s="77"/>
      <c r="I19" s="77"/>
      <c r="J19" s="77"/>
      <c r="K19" s="77"/>
      <c r="L19" s="72"/>
      <c r="M19" s="72"/>
      <c r="N19" s="72"/>
      <c r="O19" s="72"/>
      <c r="P19" s="72"/>
      <c r="Q19" s="72"/>
      <c r="R19" s="72"/>
    </row>
    <row r="20" spans="1:18" ht="13.5" customHeight="1">
      <c r="A20" s="2"/>
      <c r="B20" s="26"/>
      <c r="C20" s="29"/>
      <c r="D20" s="53" t="s">
        <v>53</v>
      </c>
      <c r="E20" s="9"/>
      <c r="F20" s="10"/>
      <c r="G20" s="3"/>
      <c r="H20" s="77"/>
      <c r="I20" s="77"/>
      <c r="J20" s="77"/>
      <c r="K20" s="77"/>
      <c r="L20" s="72"/>
      <c r="M20" s="72"/>
      <c r="N20" s="72"/>
      <c r="O20" s="72"/>
      <c r="P20" s="72"/>
      <c r="Q20" s="72"/>
      <c r="R20" s="72"/>
    </row>
    <row r="21" spans="1:18" ht="13.5" customHeight="1">
      <c r="A21" s="2"/>
      <c r="B21" s="26"/>
      <c r="C21" s="29"/>
      <c r="D21" s="16" t="s">
        <v>54</v>
      </c>
      <c r="E21" s="9"/>
      <c r="F21" s="10"/>
      <c r="G21" s="3"/>
      <c r="H21" s="77"/>
      <c r="I21" s="77"/>
      <c r="J21" s="77"/>
      <c r="K21" s="77"/>
      <c r="L21" s="72"/>
      <c r="M21" s="72"/>
      <c r="N21" s="72"/>
      <c r="O21" s="72"/>
      <c r="P21" s="72"/>
      <c r="Q21" s="72"/>
      <c r="R21" s="72"/>
    </row>
    <row r="22" spans="1:18" ht="13.5" customHeight="1">
      <c r="A22" s="2"/>
      <c r="B22" s="26"/>
      <c r="C22" s="29"/>
      <c r="D22" s="17" t="s">
        <v>55</v>
      </c>
      <c r="E22" s="9"/>
      <c r="F22" s="23"/>
      <c r="G22" s="18"/>
      <c r="H22" s="78"/>
      <c r="I22" s="78"/>
      <c r="J22" s="78"/>
      <c r="K22" s="78"/>
      <c r="L22" s="72"/>
      <c r="M22" s="72"/>
      <c r="N22" s="72"/>
      <c r="O22" s="72"/>
      <c r="P22" s="72"/>
      <c r="Q22" s="72"/>
      <c r="R22" s="72"/>
    </row>
    <row r="23" spans="1:18" ht="13.5" customHeight="1">
      <c r="A23" s="2"/>
      <c r="B23" s="25"/>
      <c r="C23" s="30">
        <f>WORKDAY(C25,-3)</f>
        <v>36398</v>
      </c>
      <c r="D23" s="53" t="s">
        <v>69</v>
      </c>
      <c r="E23" s="25"/>
      <c r="F23" s="21" t="s">
        <v>19</v>
      </c>
      <c r="G23" s="18"/>
      <c r="H23" s="78"/>
      <c r="I23" s="78"/>
      <c r="J23" s="78"/>
      <c r="K23" s="78"/>
      <c r="L23" s="72"/>
      <c r="M23" s="72"/>
      <c r="N23" s="72"/>
      <c r="O23" s="72"/>
      <c r="P23" s="72"/>
      <c r="Q23" s="72"/>
      <c r="R23" s="72"/>
    </row>
    <row r="24" spans="1:18" ht="13.5" customHeight="1">
      <c r="A24" s="2"/>
      <c r="B24" s="26"/>
      <c r="C24" s="31" t="s">
        <v>27</v>
      </c>
      <c r="D24" s="6" t="s">
        <v>21</v>
      </c>
      <c r="E24" s="26"/>
      <c r="F24" s="23"/>
      <c r="G24" s="18"/>
      <c r="H24" s="78"/>
      <c r="I24" s="78"/>
      <c r="J24" s="78"/>
      <c r="K24" s="78"/>
      <c r="L24" s="72"/>
      <c r="M24" s="72"/>
      <c r="N24" s="72"/>
      <c r="O24" s="72"/>
      <c r="P24" s="72"/>
      <c r="Q24" s="72"/>
      <c r="R24" s="72"/>
    </row>
    <row r="25" spans="1:18" ht="13.5" customHeight="1">
      <c r="A25" s="2"/>
      <c r="B25" s="26"/>
      <c r="C25" s="29">
        <f>WORKDAY(C29,-1)</f>
        <v>36403</v>
      </c>
      <c r="D25" s="6" t="s">
        <v>22</v>
      </c>
      <c r="E25" s="26"/>
      <c r="F25" s="23"/>
      <c r="G25" s="18"/>
      <c r="H25" s="78"/>
      <c r="I25" s="78"/>
      <c r="J25" s="78"/>
      <c r="K25" s="78"/>
      <c r="L25" s="72"/>
      <c r="M25" s="72"/>
      <c r="N25" s="72"/>
      <c r="O25" s="72"/>
      <c r="P25" s="72"/>
      <c r="Q25" s="72"/>
      <c r="R25" s="72"/>
    </row>
    <row r="26" spans="1:18" ht="18" customHeight="1">
      <c r="A26" s="2"/>
      <c r="B26" s="26"/>
      <c r="C26" s="29"/>
      <c r="D26" s="6" t="s">
        <v>23</v>
      </c>
      <c r="E26" s="26"/>
      <c r="F26" s="23"/>
      <c r="G26" s="3"/>
      <c r="H26" s="77"/>
      <c r="I26" s="77"/>
      <c r="J26" s="77"/>
      <c r="K26" s="77"/>
      <c r="L26" s="72"/>
      <c r="M26" s="72"/>
      <c r="N26" s="72"/>
      <c r="O26" s="72"/>
      <c r="P26" s="72"/>
      <c r="Q26" s="72"/>
      <c r="R26" s="72"/>
    </row>
    <row r="27" spans="1:18" ht="13.5" customHeight="1">
      <c r="A27" s="2"/>
      <c r="B27" s="26"/>
      <c r="C27" s="29"/>
      <c r="D27" s="6" t="s">
        <v>29</v>
      </c>
      <c r="E27" s="26"/>
      <c r="F27" s="23"/>
      <c r="G27" s="3"/>
      <c r="H27" s="77"/>
      <c r="I27" s="77"/>
      <c r="J27" s="77"/>
      <c r="K27" s="77"/>
      <c r="L27" s="72"/>
      <c r="M27" s="72"/>
      <c r="N27" s="72"/>
      <c r="O27" s="72"/>
      <c r="P27" s="72"/>
      <c r="Q27" s="72"/>
      <c r="R27" s="72"/>
    </row>
    <row r="28" spans="1:18" ht="13.5" customHeight="1">
      <c r="A28" s="2"/>
      <c r="B28" s="26"/>
      <c r="C28" s="29"/>
      <c r="D28" s="6" t="s">
        <v>24</v>
      </c>
      <c r="E28" s="27"/>
      <c r="F28" s="11"/>
      <c r="G28" s="3"/>
      <c r="H28" s="77"/>
      <c r="I28" s="77"/>
      <c r="J28" s="77"/>
      <c r="K28" s="77"/>
      <c r="L28" s="72"/>
      <c r="M28" s="72"/>
      <c r="N28" s="72"/>
      <c r="O28" s="72"/>
      <c r="P28" s="72"/>
      <c r="Q28" s="72"/>
      <c r="R28" s="72"/>
    </row>
    <row r="29" spans="1:18" ht="13.5" customHeight="1">
      <c r="A29" s="2"/>
      <c r="B29" s="25"/>
      <c r="C29" s="30">
        <f>WORKDAY(C30,-2)</f>
        <v>36404</v>
      </c>
      <c r="D29" s="54" t="s">
        <v>25</v>
      </c>
      <c r="E29" s="22"/>
      <c r="F29" s="12" t="s">
        <v>89</v>
      </c>
      <c r="G29" s="3"/>
      <c r="H29" s="77"/>
      <c r="I29" s="77"/>
      <c r="J29" s="77"/>
      <c r="K29" s="77"/>
      <c r="L29" s="72"/>
      <c r="M29" s="72"/>
      <c r="N29" s="72"/>
      <c r="O29" s="72"/>
      <c r="P29" s="72"/>
      <c r="Q29" s="72"/>
      <c r="R29" s="72"/>
    </row>
    <row r="30" spans="1:18" ht="13.5" customHeight="1">
      <c r="A30" s="2"/>
      <c r="B30" s="25"/>
      <c r="C30" s="30">
        <f>WORKDAY(C32,-1)</f>
        <v>36406</v>
      </c>
      <c r="D30" s="5" t="s">
        <v>26</v>
      </c>
      <c r="E30" s="25"/>
      <c r="F30" s="21" t="s">
        <v>19</v>
      </c>
      <c r="G30" s="3"/>
      <c r="H30" s="77"/>
      <c r="I30" s="77"/>
      <c r="J30" s="77"/>
      <c r="K30" s="77"/>
      <c r="L30" s="72"/>
      <c r="M30" s="72"/>
      <c r="N30" s="72"/>
      <c r="O30" s="72"/>
      <c r="P30" s="72"/>
      <c r="Q30" s="72"/>
      <c r="R30" s="72"/>
    </row>
    <row r="31" spans="1:18" ht="13.5" customHeight="1">
      <c r="A31" s="2"/>
      <c r="B31" s="26"/>
      <c r="C31" s="31" t="s">
        <v>28</v>
      </c>
      <c r="D31" s="6" t="s">
        <v>30</v>
      </c>
      <c r="E31" s="26"/>
      <c r="F31" s="23"/>
      <c r="G31" s="3"/>
      <c r="H31" s="77"/>
      <c r="I31" s="77"/>
      <c r="J31" s="77"/>
      <c r="K31" s="77"/>
      <c r="L31" s="72"/>
      <c r="M31" s="72"/>
      <c r="N31" s="72"/>
      <c r="O31" s="72"/>
      <c r="P31" s="72"/>
      <c r="Q31" s="72"/>
      <c r="R31" s="72"/>
    </row>
    <row r="32" spans="1:18" ht="12.75">
      <c r="A32" s="2"/>
      <c r="B32" s="26"/>
      <c r="C32" s="29">
        <f>WORKDAY(C36,-1)</f>
        <v>36409</v>
      </c>
      <c r="D32" s="20"/>
      <c r="E32" s="27"/>
      <c r="F32" s="24"/>
      <c r="G32" s="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2.75">
      <c r="A33" s="2"/>
      <c r="B33" s="25"/>
      <c r="C33" s="30">
        <f>WORKDAY(C36,-1)</f>
        <v>36409</v>
      </c>
      <c r="D33" s="55" t="s">
        <v>80</v>
      </c>
      <c r="E33" s="25"/>
      <c r="F33" s="21" t="s">
        <v>90</v>
      </c>
      <c r="G33" s="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2.75">
      <c r="A34" s="2"/>
      <c r="B34" s="26"/>
      <c r="C34" s="31" t="s">
        <v>27</v>
      </c>
      <c r="D34" s="56" t="s">
        <v>81</v>
      </c>
      <c r="E34" s="26"/>
      <c r="F34" s="23"/>
      <c r="G34" s="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18" ht="12.75">
      <c r="A35" s="2"/>
      <c r="B35" s="26"/>
      <c r="C35" s="29">
        <f>WORKDAY(C33,10)</f>
        <v>36423</v>
      </c>
      <c r="D35" s="57" t="s">
        <v>82</v>
      </c>
      <c r="E35" s="27"/>
      <c r="F35" s="24"/>
      <c r="G35" s="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</row>
    <row r="36" spans="1:18" ht="12.75" customHeight="1">
      <c r="A36" s="2"/>
      <c r="B36" s="25"/>
      <c r="C36" s="30">
        <f>WORKDAY(C39,-2)</f>
        <v>36410</v>
      </c>
      <c r="D36" s="13" t="s">
        <v>31</v>
      </c>
      <c r="E36" s="22"/>
      <c r="F36" s="12" t="s">
        <v>89</v>
      </c>
      <c r="G36" s="3"/>
      <c r="H36" s="77"/>
      <c r="I36" s="77"/>
      <c r="J36" s="77"/>
      <c r="K36" s="77"/>
      <c r="L36" s="72"/>
      <c r="M36" s="72"/>
      <c r="N36" s="72"/>
      <c r="O36" s="72"/>
      <c r="P36" s="72"/>
      <c r="Q36" s="72"/>
      <c r="R36" s="72"/>
    </row>
    <row r="37" spans="1:18" ht="12.75">
      <c r="A37" s="2"/>
      <c r="B37" s="25"/>
      <c r="C37" s="30">
        <f>WORKDAY(C39,-2)</f>
        <v>36410</v>
      </c>
      <c r="D37" s="4" t="s">
        <v>32</v>
      </c>
      <c r="E37" s="25"/>
      <c r="F37" s="21" t="s">
        <v>91</v>
      </c>
      <c r="G37" s="3"/>
      <c r="H37" s="77"/>
      <c r="I37" s="77"/>
      <c r="J37" s="77"/>
      <c r="K37" s="77"/>
      <c r="L37" s="72"/>
      <c r="M37" s="72"/>
      <c r="N37" s="72"/>
      <c r="O37" s="72"/>
      <c r="P37" s="72"/>
      <c r="Q37" s="72"/>
      <c r="R37" s="72"/>
    </row>
    <row r="38" spans="1:18" ht="12.75">
      <c r="A38" s="2"/>
      <c r="B38" s="27"/>
      <c r="C38" s="28"/>
      <c r="D38" s="19" t="s">
        <v>33</v>
      </c>
      <c r="E38" s="27"/>
      <c r="F38" s="24"/>
      <c r="G38" s="3"/>
      <c r="H38" s="77"/>
      <c r="I38" s="77"/>
      <c r="J38" s="77"/>
      <c r="K38" s="77"/>
      <c r="L38" s="72"/>
      <c r="M38" s="72"/>
      <c r="N38" s="72"/>
      <c r="O38" s="72"/>
      <c r="P38" s="72"/>
      <c r="Q38" s="72"/>
      <c r="R38" s="72"/>
    </row>
    <row r="39" spans="1:18" ht="12.75">
      <c r="A39" s="2"/>
      <c r="B39" s="25"/>
      <c r="C39" s="30">
        <f>WORKDAY(C44,-1)</f>
        <v>36412</v>
      </c>
      <c r="D39" s="58" t="s">
        <v>100</v>
      </c>
      <c r="E39" s="25"/>
      <c r="F39" s="21"/>
      <c r="G39" s="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12.75">
      <c r="A40" s="2"/>
      <c r="B40" s="26"/>
      <c r="C40" s="10"/>
      <c r="D40" s="15" t="s">
        <v>57</v>
      </c>
      <c r="E40" s="26"/>
      <c r="F40" s="23"/>
      <c r="G40" s="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ht="12.75">
      <c r="A41" s="2"/>
      <c r="B41" s="26"/>
      <c r="C41" s="10"/>
      <c r="D41" s="15" t="s">
        <v>101</v>
      </c>
      <c r="E41" s="26"/>
      <c r="F41" s="23"/>
      <c r="G41" s="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2.75">
      <c r="A42" s="2"/>
      <c r="B42" s="26"/>
      <c r="C42" s="10"/>
      <c r="D42" s="59" t="s">
        <v>56</v>
      </c>
      <c r="E42" s="26"/>
      <c r="F42" s="23"/>
      <c r="G42" s="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2"/>
      <c r="B43" s="27"/>
      <c r="C43" s="11"/>
      <c r="D43" s="60" t="s">
        <v>58</v>
      </c>
      <c r="E43" s="27"/>
      <c r="F43" s="24"/>
      <c r="G43" s="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12.75">
      <c r="A44" s="2"/>
      <c r="B44" s="25"/>
      <c r="C44" s="32">
        <f>WORKDAY(C46,-1)</f>
        <v>36413</v>
      </c>
      <c r="D44" s="4" t="s">
        <v>34</v>
      </c>
      <c r="E44" s="25"/>
      <c r="F44" s="21" t="s">
        <v>19</v>
      </c>
      <c r="G44" s="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>
      <c r="A45" s="2"/>
      <c r="B45" s="26"/>
      <c r="C45" s="46" t="s">
        <v>68</v>
      </c>
      <c r="D45" s="33"/>
      <c r="E45" s="26"/>
      <c r="F45" s="23"/>
      <c r="G45" s="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>
      <c r="A46" s="2"/>
      <c r="B46" s="27"/>
      <c r="C46" s="51">
        <f>WORKDAY(C49,-1)</f>
        <v>36416</v>
      </c>
      <c r="D46" s="19"/>
      <c r="E46" s="27"/>
      <c r="F46" s="24"/>
      <c r="G46" s="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8" ht="12.75">
      <c r="A47" s="3"/>
      <c r="B47" s="3"/>
      <c r="C47" s="18"/>
      <c r="D47" s="18"/>
      <c r="E47" s="3"/>
      <c r="F47" s="3"/>
      <c r="G47" s="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</row>
    <row r="48" spans="1:18" ht="12.75">
      <c r="A48" s="3"/>
      <c r="C48" s="2" t="s">
        <v>16</v>
      </c>
      <c r="D48" s="2" t="s">
        <v>17</v>
      </c>
      <c r="E48" s="2" t="s">
        <v>18</v>
      </c>
      <c r="G48" s="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18" ht="12.75">
      <c r="A49" s="3"/>
      <c r="B49" s="25"/>
      <c r="C49" s="30">
        <f>WORKDAY(C52,-2)</f>
        <v>36417</v>
      </c>
      <c r="D49" s="61" t="s">
        <v>83</v>
      </c>
      <c r="E49" s="25"/>
      <c r="F49" s="21" t="s">
        <v>38</v>
      </c>
      <c r="G49" s="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</row>
    <row r="50" spans="1:18" ht="12.75">
      <c r="A50" s="2"/>
      <c r="B50" s="26"/>
      <c r="C50" s="31"/>
      <c r="D50" s="62" t="s">
        <v>84</v>
      </c>
      <c r="E50" s="26"/>
      <c r="F50" s="23"/>
      <c r="G50" s="3"/>
      <c r="H50" s="77"/>
      <c r="I50" s="72"/>
      <c r="J50" s="77"/>
      <c r="K50" s="77"/>
      <c r="L50" s="72"/>
      <c r="M50" s="72"/>
      <c r="N50" s="72"/>
      <c r="O50" s="72"/>
      <c r="P50" s="72"/>
      <c r="Q50" s="72"/>
      <c r="R50" s="72"/>
    </row>
    <row r="51" spans="1:18" ht="12.75">
      <c r="A51" s="2"/>
      <c r="B51" s="26"/>
      <c r="C51" s="23"/>
      <c r="D51" s="63" t="s">
        <v>35</v>
      </c>
      <c r="E51" s="27"/>
      <c r="F51" s="24"/>
      <c r="G51" s="3"/>
      <c r="H51" s="77"/>
      <c r="I51" s="72"/>
      <c r="J51" s="77"/>
      <c r="K51" s="77"/>
      <c r="L51" s="72"/>
      <c r="M51" s="72"/>
      <c r="N51" s="72"/>
      <c r="O51" s="72"/>
      <c r="P51" s="72"/>
      <c r="Q51" s="72"/>
      <c r="R51" s="72"/>
    </row>
    <row r="52" spans="1:18" ht="12.75" customHeight="1">
      <c r="A52" s="2"/>
      <c r="B52" s="25"/>
      <c r="C52" s="30">
        <f>WORKDAY(C54,-1)</f>
        <v>36419</v>
      </c>
      <c r="D52" s="55" t="s">
        <v>36</v>
      </c>
      <c r="E52" s="25"/>
      <c r="F52" s="21" t="s">
        <v>39</v>
      </c>
      <c r="G52" s="3"/>
      <c r="H52" s="77"/>
      <c r="I52" s="72"/>
      <c r="J52" s="77"/>
      <c r="K52" s="77"/>
      <c r="L52" s="72"/>
      <c r="M52" s="72"/>
      <c r="N52" s="72"/>
      <c r="O52" s="72"/>
      <c r="P52" s="72"/>
      <c r="Q52" s="72"/>
      <c r="R52" s="72"/>
    </row>
    <row r="53" spans="1:18" ht="12.75">
      <c r="A53" s="2"/>
      <c r="B53" s="27"/>
      <c r="C53" s="24"/>
      <c r="D53" s="57" t="s">
        <v>37</v>
      </c>
      <c r="E53" s="27"/>
      <c r="F53" s="24"/>
      <c r="G53" s="3"/>
      <c r="H53" s="77"/>
      <c r="I53" s="72"/>
      <c r="J53" s="77"/>
      <c r="K53" s="77"/>
      <c r="L53" s="72"/>
      <c r="M53" s="72"/>
      <c r="N53" s="72"/>
      <c r="O53" s="72"/>
      <c r="P53" s="72"/>
      <c r="Q53" s="72"/>
      <c r="R53" s="72"/>
    </row>
    <row r="54" spans="1:18" ht="25.5">
      <c r="A54" s="2"/>
      <c r="B54" s="22"/>
      <c r="C54" s="36">
        <f>WORKDAY(C55,-1)</f>
        <v>36420</v>
      </c>
      <c r="D54" s="64" t="s">
        <v>52</v>
      </c>
      <c r="E54" s="22"/>
      <c r="F54" s="12" t="s">
        <v>91</v>
      </c>
      <c r="G54" s="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 ht="12.75">
      <c r="A55" s="2"/>
      <c r="B55" s="27"/>
      <c r="C55" s="36">
        <f>WORKDAY(C57,-1)</f>
        <v>36423</v>
      </c>
      <c r="D55" s="37" t="s">
        <v>51</v>
      </c>
      <c r="E55" s="22"/>
      <c r="F55" s="12" t="s">
        <v>19</v>
      </c>
      <c r="G55" s="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51">
      <c r="A56" s="2"/>
      <c r="B56" s="25"/>
      <c r="C56" s="35">
        <f>WORKDAY(C57,-1)</f>
        <v>36423</v>
      </c>
      <c r="D56" s="65" t="s">
        <v>50</v>
      </c>
      <c r="E56" s="22"/>
      <c r="F56" s="71" t="s">
        <v>90</v>
      </c>
      <c r="G56" s="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2.75">
      <c r="A57" s="2"/>
      <c r="B57" s="25"/>
      <c r="C57" s="35">
        <f>WORKDAY(C59,-1)</f>
        <v>36424</v>
      </c>
      <c r="D57" s="66" t="s">
        <v>49</v>
      </c>
      <c r="E57" s="25"/>
      <c r="F57" s="21" t="s">
        <v>19</v>
      </c>
      <c r="G57" s="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ht="12.75">
      <c r="A58" s="2"/>
      <c r="B58" s="26"/>
      <c r="C58" s="31" t="s">
        <v>27</v>
      </c>
      <c r="D58" s="7" t="s">
        <v>59</v>
      </c>
      <c r="E58" s="26"/>
      <c r="F58" s="23"/>
      <c r="G58" s="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12.75">
      <c r="A59" s="2"/>
      <c r="B59" s="26"/>
      <c r="C59" s="41">
        <f>WORKDAY(C62,-1)</f>
        <v>36425</v>
      </c>
      <c r="D59" s="7" t="s">
        <v>60</v>
      </c>
      <c r="E59" s="26"/>
      <c r="F59" s="23"/>
      <c r="G59" s="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2.75">
      <c r="A60" s="2"/>
      <c r="B60" s="26"/>
      <c r="C60" s="23"/>
      <c r="D60" s="7" t="s">
        <v>62</v>
      </c>
      <c r="E60" s="26"/>
      <c r="F60" s="23"/>
      <c r="G60" s="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2.75">
      <c r="A61" s="2"/>
      <c r="B61" s="27"/>
      <c r="C61" s="24"/>
      <c r="D61" s="50" t="s">
        <v>61</v>
      </c>
      <c r="E61" s="27"/>
      <c r="F61" s="24"/>
      <c r="G61" s="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2.75">
      <c r="A62" s="2"/>
      <c r="B62" s="25"/>
      <c r="C62" s="43">
        <f>WORKDAY(C64,-1)</f>
        <v>36426</v>
      </c>
      <c r="D62" s="52" t="s">
        <v>85</v>
      </c>
      <c r="E62" s="25"/>
      <c r="F62" s="21" t="s">
        <v>92</v>
      </c>
      <c r="G62" s="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2.75">
      <c r="A63" s="2"/>
      <c r="B63" s="26"/>
      <c r="C63" s="1" t="s">
        <v>27</v>
      </c>
      <c r="D63" s="67" t="s">
        <v>86</v>
      </c>
      <c r="E63" s="26"/>
      <c r="F63" s="23"/>
      <c r="G63" s="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 ht="12.75">
      <c r="A64" s="2"/>
      <c r="B64" s="27"/>
      <c r="C64" s="44">
        <f>WORKDAY(C66,-1)</f>
        <v>36427</v>
      </c>
      <c r="D64" s="40"/>
      <c r="E64" s="27"/>
      <c r="F64" s="24"/>
      <c r="G64" s="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  <row r="65" spans="1:18" ht="12.75">
      <c r="A65" s="2"/>
      <c r="B65" s="22"/>
      <c r="C65" s="36">
        <f>WORKDAY(C66,-1)</f>
        <v>36427</v>
      </c>
      <c r="D65" s="37" t="s">
        <v>48</v>
      </c>
      <c r="E65" s="22"/>
      <c r="F65" s="12" t="s">
        <v>89</v>
      </c>
      <c r="G65" s="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spans="1:18" ht="12.75">
      <c r="A66" s="2"/>
      <c r="B66" s="25"/>
      <c r="C66" s="35">
        <f>WORKDAY(C68,-10)</f>
        <v>36430</v>
      </c>
      <c r="D66" s="38" t="s">
        <v>47</v>
      </c>
      <c r="E66" s="25"/>
      <c r="F66" s="21" t="s">
        <v>94</v>
      </c>
      <c r="G66" s="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</row>
    <row r="67" spans="1:18" ht="12.75">
      <c r="A67" s="2"/>
      <c r="B67" s="26"/>
      <c r="C67" s="23" t="s">
        <v>27</v>
      </c>
      <c r="D67" s="39"/>
      <c r="E67" s="26"/>
      <c r="F67" s="23"/>
      <c r="G67" s="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</row>
    <row r="68" spans="1:18" ht="12.75">
      <c r="A68" s="2"/>
      <c r="B68" s="27"/>
      <c r="C68" s="42">
        <f>WORKDAY(C69,-1)</f>
        <v>36444</v>
      </c>
      <c r="D68" s="40"/>
      <c r="E68" s="27"/>
      <c r="F68" s="24"/>
      <c r="G68" s="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</row>
    <row r="69" spans="1:18" ht="12.75">
      <c r="A69" s="2"/>
      <c r="B69" s="25"/>
      <c r="C69" s="35">
        <f>WORKDAY(C71,-4)</f>
        <v>36445</v>
      </c>
      <c r="D69" s="38" t="s">
        <v>46</v>
      </c>
      <c r="E69" s="25"/>
      <c r="F69" s="21" t="s">
        <v>94</v>
      </c>
      <c r="G69" s="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2.75">
      <c r="A70" s="2"/>
      <c r="B70" s="26"/>
      <c r="C70" s="23" t="s">
        <v>27</v>
      </c>
      <c r="D70" s="39"/>
      <c r="E70" s="26"/>
      <c r="F70" s="23"/>
      <c r="G70" s="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ht="12.75">
      <c r="A71" s="2"/>
      <c r="B71" s="27"/>
      <c r="C71" s="42">
        <f>WORKDAY(C72,-1)</f>
        <v>36451</v>
      </c>
      <c r="D71" s="40"/>
      <c r="E71" s="27"/>
      <c r="F71" s="24"/>
      <c r="G71" s="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1:18" ht="12.75">
      <c r="A72" s="2"/>
      <c r="B72" s="25"/>
      <c r="C72" s="35">
        <f>WORKDAY(C74,-6)</f>
        <v>36452</v>
      </c>
      <c r="D72" s="38" t="s">
        <v>63</v>
      </c>
      <c r="E72" s="25"/>
      <c r="F72" s="21" t="s">
        <v>94</v>
      </c>
      <c r="G72" s="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18" ht="12.75">
      <c r="A73" s="2"/>
      <c r="B73" s="26"/>
      <c r="C73" s="23" t="s">
        <v>27</v>
      </c>
      <c r="D73" s="39"/>
      <c r="E73" s="26"/>
      <c r="F73" s="23"/>
      <c r="G73" s="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</row>
    <row r="74" spans="1:18" ht="12.75">
      <c r="A74" s="2"/>
      <c r="B74" s="27"/>
      <c r="C74" s="42">
        <f>WORKDAY(C84,-1)</f>
        <v>36460</v>
      </c>
      <c r="D74" s="40"/>
      <c r="E74" s="27"/>
      <c r="F74" s="24"/>
      <c r="G74" s="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</row>
    <row r="75" spans="1:18" ht="12.75">
      <c r="A75" s="2"/>
      <c r="B75" s="25"/>
      <c r="C75" s="35">
        <f>WORKDAY(C77,-1)</f>
        <v>36458</v>
      </c>
      <c r="D75" s="38" t="s">
        <v>45</v>
      </c>
      <c r="E75" s="25"/>
      <c r="F75" s="21" t="s">
        <v>19</v>
      </c>
      <c r="G75" s="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76" spans="1:18" ht="12.75">
      <c r="A76" s="2"/>
      <c r="B76" s="26"/>
      <c r="C76" s="23" t="s">
        <v>27</v>
      </c>
      <c r="D76" s="39"/>
      <c r="E76" s="26"/>
      <c r="F76" s="23"/>
      <c r="G76" s="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12.75">
      <c r="A77" s="2"/>
      <c r="B77" s="26"/>
      <c r="C77" s="41">
        <f>WORKDAY(C80,-1)</f>
        <v>36459</v>
      </c>
      <c r="D77" s="40"/>
      <c r="E77" s="27"/>
      <c r="F77" s="24"/>
      <c r="G77" s="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</row>
    <row r="78" spans="1:18" ht="12.75">
      <c r="A78" s="2"/>
      <c r="B78" s="25"/>
      <c r="C78" s="35">
        <f>WORKDAY(C80,-1)</f>
        <v>36459</v>
      </c>
      <c r="D78" s="38" t="s">
        <v>64</v>
      </c>
      <c r="E78" s="25"/>
      <c r="F78" s="21" t="s">
        <v>19</v>
      </c>
      <c r="G78" s="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</row>
    <row r="79" spans="1:18" ht="12.75">
      <c r="A79" s="2"/>
      <c r="B79" s="26"/>
      <c r="C79" s="23" t="s">
        <v>27</v>
      </c>
      <c r="D79" s="39" t="s">
        <v>65</v>
      </c>
      <c r="E79" s="26"/>
      <c r="F79" s="23"/>
      <c r="G79" s="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</row>
    <row r="80" spans="1:18" ht="12.75">
      <c r="A80" s="2"/>
      <c r="B80" s="27"/>
      <c r="C80" s="42">
        <f>WORKDAY(C84,-1)</f>
        <v>36460</v>
      </c>
      <c r="D80" s="40" t="s">
        <v>66</v>
      </c>
      <c r="E80" s="27"/>
      <c r="F80" s="24"/>
      <c r="G80" s="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</row>
    <row r="81" spans="1:18" ht="12.75">
      <c r="A81" s="2"/>
      <c r="B81" s="25"/>
      <c r="C81" s="35">
        <f>WORKDAY(C84,-1)</f>
        <v>36460</v>
      </c>
      <c r="D81" s="66" t="s">
        <v>67</v>
      </c>
      <c r="E81" s="25"/>
      <c r="F81" s="21" t="s">
        <v>19</v>
      </c>
      <c r="G81" s="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</row>
    <row r="82" spans="1:18" ht="12.75">
      <c r="A82" s="2"/>
      <c r="B82" s="26"/>
      <c r="C82" s="23"/>
      <c r="D82" s="68" t="s">
        <v>87</v>
      </c>
      <c r="E82" s="26"/>
      <c r="F82" s="23"/>
      <c r="G82" s="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</row>
    <row r="83" spans="1:18" ht="12.75">
      <c r="A83" s="2"/>
      <c r="B83" s="27"/>
      <c r="C83" s="24"/>
      <c r="D83" s="69" t="s">
        <v>88</v>
      </c>
      <c r="E83" s="27"/>
      <c r="F83" s="24"/>
      <c r="G83" s="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pans="1:18" ht="12.75">
      <c r="A84" s="2"/>
      <c r="B84" s="22"/>
      <c r="C84" s="36">
        <f>WORKDAY(C85,-3)</f>
        <v>36461</v>
      </c>
      <c r="D84" s="47" t="s">
        <v>44</v>
      </c>
      <c r="E84" s="22"/>
      <c r="F84" s="12"/>
      <c r="G84" s="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</row>
    <row r="85" spans="1:18" ht="12.75">
      <c r="A85" s="2"/>
      <c r="B85" s="22"/>
      <c r="C85" s="36">
        <f>WORKDAY(C86,-1)</f>
        <v>36466</v>
      </c>
      <c r="D85" s="37" t="s">
        <v>43</v>
      </c>
      <c r="E85" s="22"/>
      <c r="F85" s="12" t="s">
        <v>38</v>
      </c>
      <c r="G85" s="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</row>
    <row r="86" spans="1:18" ht="25.5">
      <c r="A86" s="2"/>
      <c r="B86" s="22"/>
      <c r="C86" s="36">
        <f>WORKDAY(C87,-4)</f>
        <v>36467</v>
      </c>
      <c r="D86" s="70" t="s">
        <v>42</v>
      </c>
      <c r="E86" s="22"/>
      <c r="F86" s="12" t="s">
        <v>94</v>
      </c>
      <c r="G86" s="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</row>
    <row r="87" spans="1:18" ht="25.5">
      <c r="A87" s="2"/>
      <c r="B87" s="34"/>
      <c r="C87" s="36">
        <f>WORKDAY(C88,-4)</f>
        <v>36473</v>
      </c>
      <c r="D87" s="45" t="s">
        <v>41</v>
      </c>
      <c r="E87" s="22"/>
      <c r="F87" s="12" t="s">
        <v>93</v>
      </c>
      <c r="G87" s="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</row>
    <row r="88" spans="1:18" ht="12.75">
      <c r="A88" s="2"/>
      <c r="B88" s="34"/>
      <c r="C88" s="36">
        <f>Introduction!E11</f>
        <v>36478</v>
      </c>
      <c r="D88" s="47" t="s">
        <v>40</v>
      </c>
      <c r="E88" s="22"/>
      <c r="F88" s="12"/>
      <c r="G88" s="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</row>
    <row r="89" spans="1:18" ht="12.75">
      <c r="A89" s="2"/>
      <c r="G89" s="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</row>
    <row r="90" spans="1:18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</row>
    <row r="91" spans="1:18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</row>
    <row r="92" spans="1:18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</row>
    <row r="93" spans="1:18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</row>
    <row r="94" spans="1:18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</row>
    <row r="95" spans="1:18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</row>
    <row r="96" spans="1:18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1:18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</row>
    <row r="99" spans="1:18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spans="1:18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pans="1:18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</row>
    <row r="102" spans="1:18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</row>
    <row r="103" spans="1:18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</row>
    <row r="104" spans="1:18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</row>
    <row r="105" spans="1:18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</row>
    <row r="106" spans="1:18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</row>
    <row r="107" spans="1:18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</row>
    <row r="108" spans="1:18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</row>
    <row r="109" spans="1:18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</row>
    <row r="110" spans="1:18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</row>
    <row r="111" spans="1:18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1:18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4" spans="1:18" ht="12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ht="12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</row>
    <row r="116" spans="1:18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</row>
    <row r="117" spans="1:18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1:18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1:18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1:18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1:18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</row>
    <row r="122" spans="1:18" ht="12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</row>
    <row r="123" spans="1:18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</row>
    <row r="124" spans="1:18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</row>
    <row r="125" spans="1:18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1:18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1:18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</row>
    <row r="128" spans="1:18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</row>
    <row r="129" spans="1:18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</row>
    <row r="130" spans="1:18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</row>
    <row r="131" spans="1:18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</row>
    <row r="132" spans="1:18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</row>
    <row r="133" spans="1:18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</row>
    <row r="134" spans="1:18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</row>
    <row r="135" spans="1:18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6" spans="1:18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1:18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</row>
    <row r="138" spans="1:18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</row>
    <row r="139" spans="1:18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</row>
    <row r="140" spans="1:18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spans="1:18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</row>
    <row r="142" spans="1:18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spans="1:18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spans="1:18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1:18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</row>
    <row r="146" spans="1:18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spans="1:18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spans="1:18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</row>
    <row r="150" spans="1:18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</row>
    <row r="151" spans="1:18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</row>
    <row r="152" spans="1:18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</row>
    <row r="153" spans="1:18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</row>
    <row r="154" spans="1:18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</row>
    <row r="155" spans="1:18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</row>
    <row r="156" spans="1:18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</row>
    <row r="157" spans="1:18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</row>
    <row r="158" spans="1:18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</row>
    <row r="159" spans="1:18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</row>
    <row r="160" spans="1:18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</row>
    <row r="161" spans="1:18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</row>
    <row r="162" spans="1:18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</row>
    <row r="163" spans="1:18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</row>
    <row r="164" spans="1:18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</row>
    <row r="165" spans="1:18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</row>
    <row r="166" spans="1:18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</row>
    <row r="167" spans="1:18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</row>
    <row r="168" spans="1:18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</row>
    <row r="169" spans="1:18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</row>
    <row r="170" spans="1:18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</row>
    <row r="171" spans="1:18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</row>
    <row r="172" spans="1:18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1:18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</row>
    <row r="174" spans="1:18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</row>
    <row r="175" spans="1:18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</row>
    <row r="176" spans="1:18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</row>
    <row r="177" spans="1:18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</row>
    <row r="178" spans="1:18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</row>
    <row r="179" spans="1:18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</row>
    <row r="180" spans="1:18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</row>
    <row r="181" spans="1:18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</row>
    <row r="182" spans="1:18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</row>
    <row r="183" spans="1:18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spans="1:18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</row>
    <row r="185" spans="1:18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</row>
    <row r="186" spans="1:18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</row>
    <row r="187" spans="1:18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</row>
    <row r="188" spans="1:18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</row>
    <row r="189" spans="1:18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</row>
    <row r="190" spans="1:18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</row>
    <row r="191" spans="1:18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spans="1:18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</row>
    <row r="193" spans="1:18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</row>
    <row r="194" spans="1:18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</row>
    <row r="195" spans="1:18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</row>
    <row r="196" spans="1:18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</row>
    <row r="197" spans="1:18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</row>
    <row r="198" spans="1:18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</row>
    <row r="199" spans="1:18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</row>
    <row r="200" spans="1:18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</row>
    <row r="202" spans="1:18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</row>
    <row r="203" spans="1:18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</row>
    <row r="204" spans="1:18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</row>
    <row r="205" spans="1:18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</row>
    <row r="206" spans="1:18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</row>
    <row r="207" spans="1:18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</row>
    <row r="208" spans="1:18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</row>
    <row r="209" spans="1:18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</row>
    <row r="210" spans="1:18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</row>
    <row r="211" spans="1:18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</row>
    <row r="212" spans="1:18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</row>
    <row r="213" spans="1:18" ht="12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</row>
    <row r="214" spans="1:18" ht="12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</row>
    <row r="215" spans="1:18" ht="12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</row>
    <row r="216" spans="1:18" ht="12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</row>
    <row r="217" spans="1:18" ht="12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</row>
    <row r="218" spans="1:18" ht="12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</row>
    <row r="219" spans="1:18" ht="12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</row>
    <row r="220" spans="1:18" ht="12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</row>
    <row r="221" spans="1:18" ht="12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</row>
    <row r="222" spans="1:18" ht="12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</row>
    <row r="223" spans="1:18" ht="12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</row>
    <row r="224" spans="1:18" ht="12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</row>
    <row r="225" spans="1:18" ht="12.7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</row>
    <row r="226" spans="1:18" ht="12.7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</row>
    <row r="227" spans="1:18" ht="12.7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</row>
    <row r="228" spans="1:18" ht="12.7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spans="1:18" ht="12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</row>
    <row r="230" spans="1:18" ht="12.7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</row>
    <row r="231" spans="1:18" ht="12.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</row>
    <row r="232" spans="1:18" ht="12.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</row>
    <row r="233" spans="1:18" ht="12.7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</row>
    <row r="234" spans="1:18" ht="12.7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</row>
    <row r="235" spans="1:18" ht="12.7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</row>
    <row r="236" spans="1:18" ht="12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</row>
    <row r="237" spans="1:18" ht="12.7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</row>
    <row r="238" spans="1:18" ht="12.7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</row>
    <row r="239" spans="1:18" ht="12.7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</row>
    <row r="240" spans="1:18" ht="12.7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</row>
    <row r="241" spans="1:18" ht="12.7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</row>
    <row r="242" spans="1:18" ht="12.7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</row>
    <row r="243" spans="1:18" ht="12.7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</row>
    <row r="244" spans="1:18" ht="12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</row>
    <row r="245" spans="1:18" ht="12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</row>
    <row r="246" spans="1:18" ht="12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</row>
    <row r="247" spans="1:18" ht="12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</row>
    <row r="248" spans="1:18" ht="12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</row>
    <row r="249" spans="1:18" ht="12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</row>
    <row r="250" spans="1:18" ht="12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</row>
    <row r="251" spans="1:13" ht="12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2"/>
  <headerFooter alignWithMargins="0">
    <oddHeader>&amp;RDeloitte and Touche, LLP
Growth Company Services</oddHeader>
    <oddFooter>&amp;CCopyright 1999 by Deliotte and Touche, LLP. All rights reserved.
Any copy of this document, or portions thereof, must contain this copyright notice.</oddFooter>
  </headerFooter>
  <rowBreaks count="1" manualBreakCount="1">
    <brk id="46" max="1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Deloitte &amp; Touche</dc:creator>
  <cp:keywords/>
  <dc:description/>
  <cp:lastModifiedBy>Deloitte &amp; Touche</cp:lastModifiedBy>
  <cp:lastPrinted>1999-09-13T19:14:32Z</cp:lastPrinted>
  <dcterms:created xsi:type="dcterms:W3CDTF">1999-06-16T20:47:48Z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